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65" yWindow="0" windowWidth="9165" windowHeight="12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<sst xmlns="http://schemas.openxmlformats.org/spreadsheetml/2006/main" count="479" uniqueCount="59">
  <si>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</si>
  <si>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</si>
  <si>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</si>
  <si>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</si>
  <si>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</si>
  <si>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</si>
  <si>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</si>
  <si>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</si>
  <si>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</si>
  <si>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</si>
  <si>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</si>
  <si>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</si>
  <si>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</si>
  <si>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</si>
  <si>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</si>
  <si>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</si>
  <si>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</si>
  <si>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</si>
  <si>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</si>
  <si>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</si>
  <si>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</si>
  <si>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</si>
  <si>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</si>
  <si>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</si>
  <si>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</si>
  <si>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</si>
  <si>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</si>
  <si>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</si>
  <si>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</si>
  <si>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</si>
  <si>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</si>
  <si>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</si>
  <si>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</si>
  <si>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</si>
  <si>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</si>
  <si>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</si>
  <si>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</si>
  <si>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</si>
  <si>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</si>
  <si>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</si>
  <si>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</si>
  <si>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</si>
  <si>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</si>
  <si>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</si>
  <si>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</si>
  <si>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</si>
  <si>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</si>
  <si>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</si>
  <si>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FNDI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</si>
  <si>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</si>
  <si>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</si>
  <si>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</si>
  <si>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</si>
  <si>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</si>
  <si>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</si>
  <si>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14-Jul-2010</t>
  </si>
  <si>
    <t>14 JULY 2010 FOR SETTLEMENT ON THURSDAY, 15 JULY 2010</t>
  </si>
  <si>
    <t>SAFEX MTM 13-JUL-10</t>
  </si>
  <si>
    <t>PLEASE NOTE THE FOLLOWING VOLATILITY SKEW CHANGES WITH EFFECT WEDNESDAY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</si>
</sst>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6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2" fontId="12" fillId="34" borderId="62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92" fontId="0" fillId="34" borderId="56" xfId="42" applyNumberFormat="1" applyFont="1" applyFill="1" applyBorder="1" applyAlignment="1">
      <alignment horizontal="center"/>
    </xf>
    <xf numFmtId="192" fontId="0" fillId="34" borderId="57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9" xfId="42" applyNumberFormat="1" applyFont="1" applyFill="1" applyBorder="1" applyAlignment="1">
      <alignment horizontal="center"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16-Sep-2010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5133079"/>
        <c:axId val="47762256"/>
      </c:lineChart>
      <c:catAx>
        <c:axId val="35133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762256"/>
        <c:crosses val="autoZero"/>
        <c:auto val="1"/>
        <c:lblOffset val="100"/>
        <c:tickLblSkip val="1"/>
        <c:noMultiLvlLbl val="0"/>
      </c:catAx>
      <c:valAx>
        <c:axId val="47762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330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78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55</v>
      </c>
    </row>
    <row r="21" ht="12.75">
      <c r="A21" s="5"/>
    </row>
    <row r="22" ht="12.75">
      <c r="A22" s="5" t="s">
        <v>58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40373</v>
      </c>
      <c r="C25" s="19"/>
      <c r="D25" s="20"/>
      <c r="J25" s="47" t="s">
        <v>57</v>
      </c>
      <c r="K25" s="49"/>
      <c r="L25"/>
      <c r="M25"/>
      <c r="N25"/>
      <c r="O25"/>
      <c r="P25"/>
      <c r="Q25"/>
      <c r="R25"/>
      <c r="S25" s="45" t="s">
        <v>41</v>
      </c>
      <c r="T25" s="46"/>
      <c r="U25"/>
      <c r="V25" s="98" t="s">
        <v>51</v>
      </c>
      <c r="W25" s="46"/>
      <c r="Y25" s="45" t="s">
        <v>40</v>
      </c>
      <c r="Z25" s="130"/>
      <c r="AA25" s="130"/>
      <c r="AB25" s="130"/>
      <c r="AC25" s="46"/>
      <c r="AE25" s="47" t="s">
        <v>39</v>
      </c>
      <c r="AF25" s="48"/>
      <c r="AG25" s="49"/>
      <c r="AI25" s="98" t="s">
        <v>52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55" t="s">
        <v>0</v>
      </c>
      <c r="K26" s="156"/>
      <c r="L26" s="104" t="s">
        <v>26</v>
      </c>
      <c r="M26" s="104" t="s">
        <v>27</v>
      </c>
      <c r="N26" s="104" t="s">
        <v>28</v>
      </c>
      <c r="O26" s="104" t="s">
        <v>29</v>
      </c>
      <c r="P26" s="105" t="s">
        <v>30</v>
      </c>
      <c r="Q26" s="106" t="s">
        <v>31</v>
      </c>
      <c r="R26"/>
      <c r="S26" s="53" t="s">
        <v>32</v>
      </c>
      <c r="T26" s="54" t="s">
        <v>33</v>
      </c>
      <c r="U26"/>
      <c r="V26" s="99"/>
      <c r="W26" s="67"/>
      <c r="Y26" s="131"/>
      <c r="Z26" s="123"/>
      <c r="AA26" s="124" t="str">
        <f>A20</f>
        <v>14-Jul-2010</v>
      </c>
      <c r="AB26" s="125"/>
      <c r="AC26" s="132"/>
      <c r="AE26" s="55" t="s">
        <v>34</v>
      </c>
      <c r="AF26" s="73" t="str">
        <f>A20</f>
        <v>14-Jul-2010</v>
      </c>
      <c r="AG26" s="56"/>
      <c r="AI26" s="99"/>
      <c r="AJ26" s="67"/>
    </row>
    <row r="27" spans="1:36" ht="13.5" thickBot="1">
      <c r="A27" s="25" t="s">
        <v>4</v>
      </c>
      <c r="B27" s="26">
        <v>40437</v>
      </c>
      <c r="C27" s="23"/>
      <c r="D27" s="27"/>
      <c r="F27" s="28" t="s">
        <v>24</v>
      </c>
      <c r="G27" s="29" t="s">
        <v>25</v>
      </c>
      <c r="J27" s="157" t="s">
        <v>2</v>
      </c>
      <c r="K27" s="158"/>
      <c r="L27" s="107"/>
      <c r="M27" s="107"/>
      <c r="N27" s="107"/>
      <c r="O27" s="107"/>
      <c r="P27" s="108"/>
      <c r="Q27" s="109"/>
      <c r="R27"/>
      <c r="S27" s="57">
        <v>40351</v>
      </c>
      <c r="T27" s="72" t="str">
        <f>A20</f>
        <v>14-Jul-2010</v>
      </c>
      <c r="U27"/>
      <c r="V27" s="100" t="s">
        <v>49</v>
      </c>
      <c r="W27" s="102" t="s">
        <v>50</v>
      </c>
      <c r="Y27" s="133" t="s">
        <v>43</v>
      </c>
      <c r="Z27" s="126" t="s">
        <v>42</v>
      </c>
      <c r="AA27" s="126" t="s">
        <v>44</v>
      </c>
      <c r="AB27" s="126" t="s">
        <v>38</v>
      </c>
      <c r="AC27" s="134"/>
      <c r="AE27" s="58" t="s">
        <v>35</v>
      </c>
      <c r="AF27" s="59" t="s">
        <v>36</v>
      </c>
      <c r="AG27" s="60" t="s">
        <v>37</v>
      </c>
      <c r="AI27" s="100" t="s">
        <v>53</v>
      </c>
      <c r="AJ27" s="102" t="s">
        <v>54</v>
      </c>
    </row>
    <row r="28" spans="1:256" ht="12.75">
      <c r="A28" s="30" t="s">
        <v>3</v>
      </c>
      <c r="B28" s="66">
        <v>17200</v>
      </c>
      <c r="C28" s="22" t="s">
        <v>14</v>
      </c>
      <c r="D28" s="31">
        <v>43.98</v>
      </c>
      <c r="F28" s="32">
        <v>0.7006109979633401</v>
      </c>
      <c r="G28" s="33">
        <v>15.23</v>
      </c>
      <c r="J28" s="116">
        <v>40437</v>
      </c>
      <c r="K28" s="117"/>
      <c r="L28" s="110">
        <v>24492</v>
      </c>
      <c r="M28" s="110">
        <v>24533</v>
      </c>
      <c r="N28" s="110">
        <v>24535</v>
      </c>
      <c r="O28" s="110">
        <v>24534</v>
      </c>
      <c r="P28" s="111">
        <v>28.75</v>
      </c>
      <c r="Q28" s="112">
        <v>29.25</v>
      </c>
      <c r="R28" s="74"/>
      <c r="S28" s="87">
        <v>0.2625426125500446</v>
      </c>
      <c r="T28" s="88">
        <v>0.2672194185055459</v>
      </c>
      <c r="U28" s="63"/>
      <c r="V28" s="97">
        <v>0.8981617129123489</v>
      </c>
      <c r="W28" s="101">
        <v>1.0819816549577372</v>
      </c>
      <c r="Y28" s="135">
        <v>-0.652014836968926</v>
      </c>
      <c r="Z28" s="128">
        <v>0.08421231293236452</v>
      </c>
      <c r="AA28" s="128">
        <v>0.8597075712305666</v>
      </c>
      <c r="AB28" s="129" t="s">
        <v>45</v>
      </c>
      <c r="AC28" s="136">
        <v>0.0403554676204001</v>
      </c>
      <c r="AE28" s="84">
        <v>0.8</v>
      </c>
      <c r="AF28" s="85">
        <v>-0.9899999999976792</v>
      </c>
      <c r="AG28" s="86">
        <v>0.8150794025956185</v>
      </c>
      <c r="AI28" s="147">
        <v>12</v>
      </c>
      <c r="AJ28" s="148">
        <v>8</v>
      </c>
      <c r="IU28" s="75">
        <f aca="true" t="shared" si="0" ref="IU28:IU36">D28-$D$32</f>
        <v>15.229999999999997</v>
      </c>
      <c r="IV28" s="6" t="b">
        <f>IU28=G28</f>
        <v>1</v>
      </c>
    </row>
    <row r="29" spans="1:256" ht="12.75">
      <c r="A29" s="30" t="s">
        <v>5</v>
      </c>
      <c r="B29" s="22">
        <v>19650</v>
      </c>
      <c r="C29" s="22" t="s">
        <v>14</v>
      </c>
      <c r="D29" s="31">
        <v>38.74</v>
      </c>
      <c r="F29" s="34">
        <v>0.8004073319755601</v>
      </c>
      <c r="G29" s="35">
        <v>9.99</v>
      </c>
      <c r="J29" s="71">
        <v>40527</v>
      </c>
      <c r="K29" s="70"/>
      <c r="L29" s="61">
        <v>24492</v>
      </c>
      <c r="M29" s="61">
        <v>24769</v>
      </c>
      <c r="N29" s="61">
        <v>24805</v>
      </c>
      <c r="O29" s="61">
        <v>24787</v>
      </c>
      <c r="P29" s="65">
        <v>28.25</v>
      </c>
      <c r="Q29" s="62">
        <v>28.5</v>
      </c>
      <c r="R29" s="74"/>
      <c r="S29" s="87">
        <v>0.2534680685122537</v>
      </c>
      <c r="T29" s="88">
        <v>0.2580103458659125</v>
      </c>
      <c r="U29" s="63"/>
      <c r="V29" s="96">
        <v>0.7377031227574521</v>
      </c>
      <c r="W29" s="88">
        <v>1.040257487523881</v>
      </c>
      <c r="Y29" s="135">
        <v>-0.6418196277936561</v>
      </c>
      <c r="Z29" s="128">
        <v>0.11239741717440101</v>
      </c>
      <c r="AA29" s="128">
        <v>0.7855136451908447</v>
      </c>
      <c r="AB29" s="129" t="s">
        <v>46</v>
      </c>
      <c r="AC29" s="136">
        <v>0.27553534561417214</v>
      </c>
      <c r="AE29" s="64">
        <v>0.8</v>
      </c>
      <c r="AF29" s="68">
        <v>-0.9899999999890247</v>
      </c>
      <c r="AG29" s="69">
        <v>0.7379133780188929</v>
      </c>
      <c r="AI29" s="149">
        <v>9</v>
      </c>
      <c r="AJ29" s="150">
        <v>10</v>
      </c>
      <c r="IU29" s="76">
        <f t="shared" si="0"/>
        <v>9.990000000000002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22100</v>
      </c>
      <c r="C30" s="22" t="s">
        <v>14</v>
      </c>
      <c r="D30" s="31">
        <v>33.66</v>
      </c>
      <c r="F30" s="34">
        <v>0.90020366598778</v>
      </c>
      <c r="G30" s="35">
        <v>4.91</v>
      </c>
      <c r="J30" s="71">
        <v>40619</v>
      </c>
      <c r="K30" s="70"/>
      <c r="L30" s="61">
        <v>24492</v>
      </c>
      <c r="M30" s="61">
        <v>24799</v>
      </c>
      <c r="N30" s="61">
        <v>24919</v>
      </c>
      <c r="O30" s="61">
        <v>24859</v>
      </c>
      <c r="P30" s="65">
        <v>27.5</v>
      </c>
      <c r="Q30" s="62">
        <v>27.75</v>
      </c>
      <c r="R30"/>
      <c r="S30" s="87">
        <v>0.24826782318528376</v>
      </c>
      <c r="T30" s="88">
        <v>0.2532040083087117</v>
      </c>
      <c r="U30" s="63"/>
      <c r="V30" s="96">
        <v>0.8683664229297557</v>
      </c>
      <c r="W30" s="88">
        <v>1.201335511846583</v>
      </c>
      <c r="Y30" s="135">
        <v>-0.636418944683187</v>
      </c>
      <c r="Z30" s="128">
        <v>0.13121495510312192</v>
      </c>
      <c r="AA30" s="128">
        <v>0.7484054879641542</v>
      </c>
      <c r="AB30" s="127"/>
      <c r="AC30" s="134"/>
      <c r="AE30" s="64">
        <v>0.8</v>
      </c>
      <c r="AF30" s="68">
        <v>-0.986323644956216</v>
      </c>
      <c r="AG30" s="69">
        <v>0.6849803860908086</v>
      </c>
      <c r="AI30" s="149">
        <v>2</v>
      </c>
      <c r="AJ30" s="150">
        <v>17</v>
      </c>
      <c r="IU30" s="76">
        <f t="shared" si="0"/>
        <v>4.909999999999997</v>
      </c>
      <c r="IV30" s="6" t="b">
        <f t="shared" si="1"/>
        <v>1</v>
      </c>
    </row>
    <row r="31" spans="1:256" ht="12.75">
      <c r="A31" s="30" t="s">
        <v>5</v>
      </c>
      <c r="B31" s="22">
        <v>23300</v>
      </c>
      <c r="C31" s="22" t="s">
        <v>14</v>
      </c>
      <c r="D31" s="31">
        <v>31.23</v>
      </c>
      <c r="F31" s="34">
        <v>0.9490835030549898</v>
      </c>
      <c r="G31" s="35">
        <v>2.48</v>
      </c>
      <c r="J31" s="71">
        <v>40709</v>
      </c>
      <c r="K31" s="70"/>
      <c r="L31" s="61">
        <v>24492</v>
      </c>
      <c r="M31" s="61">
        <v>25233</v>
      </c>
      <c r="N31" s="61">
        <v>25353</v>
      </c>
      <c r="O31" s="61">
        <v>25293</v>
      </c>
      <c r="P31" s="65">
        <v>27.25</v>
      </c>
      <c r="Q31" s="62">
        <v>27.5</v>
      </c>
      <c r="R31"/>
      <c r="S31" s="87">
        <v>0.24474437453448852</v>
      </c>
      <c r="T31" s="88">
        <v>0.25004909913799983</v>
      </c>
      <c r="U31" s="63"/>
      <c r="V31" s="96"/>
      <c r="W31" s="88"/>
      <c r="Y31" s="135">
        <v>-0.6328431581532826</v>
      </c>
      <c r="Z31" s="128">
        <v>0.1454818805022398</v>
      </c>
      <c r="AA31" s="128">
        <v>0.7246418595452381</v>
      </c>
      <c r="AB31" s="127"/>
      <c r="AC31" s="134"/>
      <c r="AE31" s="64">
        <v>0.8</v>
      </c>
      <c r="AF31" s="68">
        <v>-0.96619545918027</v>
      </c>
      <c r="AG31" s="69">
        <v>0.6598649735578896</v>
      </c>
      <c r="AI31" s="96"/>
      <c r="AJ31" s="88"/>
      <c r="IU31" s="76">
        <f t="shared" si="0"/>
        <v>2.4800000000000004</v>
      </c>
      <c r="IV31" s="6" t="b">
        <f>ROUND(IU31,2)=G31</f>
        <v>1</v>
      </c>
    </row>
    <row r="32" spans="1:256" ht="12.75">
      <c r="A32" s="30" t="s">
        <v>5</v>
      </c>
      <c r="B32" s="22">
        <v>24550</v>
      </c>
      <c r="C32" s="22" t="s">
        <v>14</v>
      </c>
      <c r="D32" s="31">
        <v>28.75</v>
      </c>
      <c r="F32" s="34">
        <v>1</v>
      </c>
      <c r="G32" s="35">
        <v>0</v>
      </c>
      <c r="J32" s="71">
        <v>40892</v>
      </c>
      <c r="K32" s="70"/>
      <c r="L32" s="61">
        <v>24492</v>
      </c>
      <c r="M32" s="61">
        <v>25779</v>
      </c>
      <c r="N32" s="61">
        <v>25919</v>
      </c>
      <c r="O32" s="61">
        <v>25849</v>
      </c>
      <c r="P32" s="65">
        <v>26.75</v>
      </c>
      <c r="Q32" s="62">
        <v>27</v>
      </c>
      <c r="R32"/>
      <c r="S32" s="87">
        <v>0.23980169370341614</v>
      </c>
      <c r="T32" s="88">
        <v>0.2457103190610741</v>
      </c>
      <c r="U32" s="63"/>
      <c r="V32" s="96"/>
      <c r="W32" s="88"/>
      <c r="Y32" s="135">
        <v>-0.6278847506631399</v>
      </c>
      <c r="Z32" s="128">
        <v>0.16803035430073993</v>
      </c>
      <c r="AA32" s="128">
        <v>0.6927232690081053</v>
      </c>
      <c r="AB32" s="127"/>
      <c r="AC32" s="134"/>
      <c r="AE32" s="64">
        <v>0.8</v>
      </c>
      <c r="AF32" s="68">
        <v>-0.9006886676437135</v>
      </c>
      <c r="AG32" s="69">
        <v>0.6247577613952878</v>
      </c>
      <c r="AI32" s="96"/>
      <c r="AJ32" s="88"/>
      <c r="IU32" s="76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25750</v>
      </c>
      <c r="C33" s="22" t="s">
        <v>14</v>
      </c>
      <c r="D33" s="31">
        <v>26.41</v>
      </c>
      <c r="F33" s="34">
        <v>1.0488798370672099</v>
      </c>
      <c r="G33" s="35">
        <v>-2.34</v>
      </c>
      <c r="J33" s="71">
        <v>40983</v>
      </c>
      <c r="K33" s="70"/>
      <c r="L33" s="61">
        <v>24492</v>
      </c>
      <c r="M33" s="61">
        <v>26023</v>
      </c>
      <c r="N33" s="61">
        <v>26183</v>
      </c>
      <c r="O33" s="61">
        <v>26103</v>
      </c>
      <c r="P33" s="65">
        <v>26.25</v>
      </c>
      <c r="Q33" s="62">
        <v>26.75</v>
      </c>
      <c r="R33"/>
      <c r="S33" s="87">
        <v>0.23796548077812016</v>
      </c>
      <c r="T33" s="88">
        <v>0.24411641587623856</v>
      </c>
      <c r="U33" s="63"/>
      <c r="V33" s="96"/>
      <c r="W33" s="88"/>
      <c r="Y33" s="135">
        <v>-0.6260511222149091</v>
      </c>
      <c r="Z33" s="128">
        <v>0.17727796628021783</v>
      </c>
      <c r="AA33" s="128">
        <v>0.6812177407958889</v>
      </c>
      <c r="AB33" s="127"/>
      <c r="AC33" s="134"/>
      <c r="AE33" s="64">
        <v>0.8</v>
      </c>
      <c r="AF33" s="68">
        <v>-0.8580293918547969</v>
      </c>
      <c r="AG33" s="69">
        <v>0.6120200525954493</v>
      </c>
      <c r="AI33" s="96"/>
      <c r="AJ33" s="88"/>
      <c r="IU33" s="76">
        <f t="shared" si="0"/>
        <v>-2.34</v>
      </c>
      <c r="IV33" s="6" t="b">
        <f>ROUND(IU33,2)=G33</f>
        <v>1</v>
      </c>
    </row>
    <row r="34" spans="1:256" ht="12.75">
      <c r="A34" s="30" t="s">
        <v>5</v>
      </c>
      <c r="B34" s="22">
        <v>27000</v>
      </c>
      <c r="C34" s="22" t="s">
        <v>14</v>
      </c>
      <c r="D34" s="31">
        <v>24.01</v>
      </c>
      <c r="F34" s="34">
        <v>1.0997963340122199</v>
      </c>
      <c r="G34" s="35">
        <v>-4.74</v>
      </c>
      <c r="J34" s="71">
        <v>41263</v>
      </c>
      <c r="K34" s="70"/>
      <c r="L34" s="61">
        <v>24492</v>
      </c>
      <c r="M34" s="61">
        <v>27263</v>
      </c>
      <c r="N34" s="61">
        <v>27423</v>
      </c>
      <c r="O34" s="61">
        <v>27343</v>
      </c>
      <c r="P34" s="65">
        <v>25.75</v>
      </c>
      <c r="Q34" s="62">
        <v>26</v>
      </c>
      <c r="R34"/>
      <c r="S34" s="87">
        <v>0.23368776753461723</v>
      </c>
      <c r="T34" s="88">
        <v>0.2404281344812835</v>
      </c>
      <c r="U34" s="63"/>
      <c r="V34" s="96"/>
      <c r="W34" s="88"/>
      <c r="Y34" s="135">
        <v>-0.6217826829096063</v>
      </c>
      <c r="Z34" s="128">
        <v>0.2009473437676645</v>
      </c>
      <c r="AA34" s="128">
        <v>0.65504420385063</v>
      </c>
      <c r="AB34" s="127"/>
      <c r="AC34" s="134"/>
      <c r="AE34" s="81">
        <v>0.8</v>
      </c>
      <c r="AF34" s="82">
        <v>-0.6993306686414058</v>
      </c>
      <c r="AG34" s="83">
        <v>0.5844300946254352</v>
      </c>
      <c r="AI34" s="96"/>
      <c r="AJ34" s="88"/>
      <c r="IU34" s="76">
        <f t="shared" si="0"/>
        <v>-4.739999999999998</v>
      </c>
      <c r="IV34" s="6" t="b">
        <f t="shared" si="1"/>
        <v>1</v>
      </c>
    </row>
    <row r="35" spans="1:256" ht="12.75">
      <c r="A35" s="30" t="s">
        <v>5</v>
      </c>
      <c r="B35" s="22">
        <v>29450</v>
      </c>
      <c r="C35" s="22" t="s">
        <v>14</v>
      </c>
      <c r="D35" s="31">
        <v>19.43</v>
      </c>
      <c r="F35" s="34">
        <v>1.19959266802444</v>
      </c>
      <c r="G35" s="35">
        <v>-9.32</v>
      </c>
      <c r="J35" s="71">
        <v>41353</v>
      </c>
      <c r="K35" s="70"/>
      <c r="L35" s="61">
        <v>24492</v>
      </c>
      <c r="M35" s="61">
        <v>27463</v>
      </c>
      <c r="N35" s="61">
        <v>27623</v>
      </c>
      <c r="O35" s="61">
        <v>27534</v>
      </c>
      <c r="P35" s="65">
        <v>25.75</v>
      </c>
      <c r="Q35" s="62">
        <v>26</v>
      </c>
      <c r="S35" s="87"/>
      <c r="T35" s="88">
        <v>0.23949628387045527</v>
      </c>
      <c r="V35" s="96"/>
      <c r="W35" s="88"/>
      <c r="Y35" s="135">
        <v>-0.6217826829096063</v>
      </c>
      <c r="Z35" s="128">
        <v>0.2009473437676645</v>
      </c>
      <c r="AA35" s="128">
        <v>0.65504420385063</v>
      </c>
      <c r="AB35" s="127"/>
      <c r="AC35" s="134"/>
      <c r="AE35" s="81">
        <v>0.8</v>
      </c>
      <c r="AF35" s="82">
        <v>-0.6431642912277615</v>
      </c>
      <c r="AG35" s="83">
        <v>0.5783563368641269</v>
      </c>
      <c r="AI35" s="96"/>
      <c r="AJ35" s="88"/>
      <c r="IU35" s="76">
        <f t="shared" si="0"/>
        <v>-9.32</v>
      </c>
      <c r="IV35" s="6" t="b">
        <f t="shared" si="1"/>
        <v>1</v>
      </c>
    </row>
    <row r="36" spans="1:256" ht="13.5" thickBot="1">
      <c r="A36" s="30" t="s">
        <v>6</v>
      </c>
      <c r="B36" s="22">
        <v>31900</v>
      </c>
      <c r="C36" s="22" t="s">
        <v>14</v>
      </c>
      <c r="D36" s="31">
        <v>15.03</v>
      </c>
      <c r="F36" s="36">
        <v>1.2993890020366599</v>
      </c>
      <c r="G36" s="37">
        <v>-13.72</v>
      </c>
      <c r="J36" s="93">
        <v>41991</v>
      </c>
      <c r="K36" s="94"/>
      <c r="L36" s="78">
        <v>24492</v>
      </c>
      <c r="M36" s="78">
        <v>30853</v>
      </c>
      <c r="N36" s="78">
        <v>31033</v>
      </c>
      <c r="O36" s="78">
        <v>30943</v>
      </c>
      <c r="P36" s="79">
        <v>25.75</v>
      </c>
      <c r="Q36" s="80">
        <v>26</v>
      </c>
      <c r="S36" s="87">
        <v>0.22699941790309097</v>
      </c>
      <c r="T36" s="88">
        <v>0.23470282854079064</v>
      </c>
      <c r="V36" s="96"/>
      <c r="W36" s="88"/>
      <c r="Y36" s="137">
        <v>-0.6217826829096063</v>
      </c>
      <c r="Z36" s="138">
        <v>0.2009473437676645</v>
      </c>
      <c r="AA36" s="138">
        <v>0.65504420385063</v>
      </c>
      <c r="AB36" s="139"/>
      <c r="AC36" s="140"/>
      <c r="AE36" s="141">
        <v>0.8</v>
      </c>
      <c r="AF36" s="142">
        <v>-0.6523942010662527</v>
      </c>
      <c r="AG36" s="143">
        <v>0.5913213933884832</v>
      </c>
      <c r="AI36" s="96"/>
      <c r="AJ36" s="88"/>
      <c r="IU36" s="77">
        <f t="shared" si="0"/>
        <v>-13.72</v>
      </c>
      <c r="IV36" s="6" t="b">
        <f>ROUND(IU36,2)=G36</f>
        <v>1</v>
      </c>
    </row>
    <row r="37" spans="1:255" ht="13.5" thickBot="1">
      <c r="A37" s="25" t="s">
        <v>7</v>
      </c>
      <c r="B37" s="22">
        <v>24550</v>
      </c>
      <c r="C37" s="23"/>
      <c r="D37" s="38"/>
      <c r="G37" s="44">
        <v>28.950000000000003</v>
      </c>
      <c r="IU37" s="77"/>
    </row>
    <row r="38" spans="1:255" ht="13.5" thickBot="1">
      <c r="A38" s="25" t="s">
        <v>8</v>
      </c>
      <c r="B38" s="39">
        <v>28.75</v>
      </c>
      <c r="C38" s="23"/>
      <c r="D38" s="38"/>
      <c r="J38" s="159" t="s">
        <v>47</v>
      </c>
      <c r="K38" s="160"/>
      <c r="L38" s="113" t="s">
        <v>26</v>
      </c>
      <c r="M38" s="113" t="s">
        <v>27</v>
      </c>
      <c r="N38" s="113" t="s">
        <v>28</v>
      </c>
      <c r="O38" s="113" t="s">
        <v>29</v>
      </c>
      <c r="P38" s="114" t="s">
        <v>30</v>
      </c>
      <c r="Q38" s="115" t="s">
        <v>31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40437</v>
      </c>
      <c r="K39" s="117"/>
      <c r="L39" s="110">
        <v>5229</v>
      </c>
      <c r="M39" s="110">
        <v>5242</v>
      </c>
      <c r="N39" s="110">
        <v>5242</v>
      </c>
      <c r="O39" s="110">
        <v>5242</v>
      </c>
      <c r="P39" s="111">
        <v>28</v>
      </c>
      <c r="Q39" s="112">
        <v>28.5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71">
        <v>40527</v>
      </c>
      <c r="K40" s="70"/>
      <c r="L40" s="61">
        <v>5229</v>
      </c>
      <c r="M40" s="61">
        <v>5296</v>
      </c>
      <c r="N40" s="61">
        <v>5296</v>
      </c>
      <c r="O40" s="61">
        <v>5296</v>
      </c>
      <c r="P40" s="65">
        <v>27.25</v>
      </c>
      <c r="Q40" s="62">
        <v>27.5</v>
      </c>
      <c r="IU40" s="77"/>
    </row>
    <row r="41" spans="1:255" ht="13.5" thickBot="1">
      <c r="A41" s="11"/>
      <c r="B41" s="12"/>
      <c r="C41" s="11"/>
      <c r="D41" s="13"/>
      <c r="J41" s="71">
        <v>40619</v>
      </c>
      <c r="K41" s="70"/>
      <c r="L41" s="61">
        <v>5229</v>
      </c>
      <c r="M41" s="61">
        <v>5345</v>
      </c>
      <c r="N41" s="61">
        <v>5345</v>
      </c>
      <c r="O41" s="61">
        <v>5345</v>
      </c>
      <c r="P41" s="65">
        <v>26.5</v>
      </c>
      <c r="Q41" s="62">
        <v>27</v>
      </c>
      <c r="IU41" s="77"/>
    </row>
    <row r="42" spans="1:255" ht="13.5" thickBot="1">
      <c r="A42" s="17" t="s">
        <v>1</v>
      </c>
      <c r="B42" s="18">
        <v>40373</v>
      </c>
      <c r="C42" s="19"/>
      <c r="D42" s="20"/>
      <c r="J42" s="93">
        <v>40709</v>
      </c>
      <c r="K42" s="94"/>
      <c r="L42" s="78">
        <v>5229</v>
      </c>
      <c r="M42" s="78">
        <v>5384</v>
      </c>
      <c r="N42" s="78">
        <v>5384</v>
      </c>
      <c r="O42" s="78">
        <v>5384</v>
      </c>
      <c r="P42" s="79">
        <v>26</v>
      </c>
      <c r="Q42" s="80">
        <v>26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IU43" s="77"/>
    </row>
    <row r="44" spans="1:255" ht="13.5" thickBot="1">
      <c r="A44" s="25" t="s">
        <v>4</v>
      </c>
      <c r="B44" s="26">
        <v>40527</v>
      </c>
      <c r="C44" s="23"/>
      <c r="D44" s="27"/>
      <c r="F44" s="28" t="s">
        <v>24</v>
      </c>
      <c r="G44" s="29" t="s">
        <v>25</v>
      </c>
      <c r="J44" s="161" t="s">
        <v>48</v>
      </c>
      <c r="K44" s="162"/>
      <c r="L44" s="50" t="s">
        <v>26</v>
      </c>
      <c r="M44" s="50" t="s">
        <v>27</v>
      </c>
      <c r="N44" s="50" t="s">
        <v>28</v>
      </c>
      <c r="O44" s="50" t="s">
        <v>29</v>
      </c>
      <c r="P44" s="51" t="s">
        <v>30</v>
      </c>
      <c r="Q44" s="52" t="s">
        <v>31</v>
      </c>
      <c r="IU44" s="77"/>
    </row>
    <row r="45" spans="1:256" ht="13.5" thickBot="1">
      <c r="A45" s="30" t="s">
        <v>3</v>
      </c>
      <c r="B45" s="66">
        <v>17350</v>
      </c>
      <c r="C45" s="22" t="s">
        <v>14</v>
      </c>
      <c r="D45" s="31">
        <v>41.79</v>
      </c>
      <c r="F45" s="32">
        <v>0.6995967741935484</v>
      </c>
      <c r="G45" s="33">
        <v>13.54</v>
      </c>
      <c r="J45" s="151">
        <v>40437</v>
      </c>
      <c r="K45" s="152"/>
      <c r="L45" s="119">
        <v>26217</v>
      </c>
      <c r="M45" s="120">
        <v>26265</v>
      </c>
      <c r="N45" s="120">
        <v>26265</v>
      </c>
      <c r="O45" s="120">
        <v>26265</v>
      </c>
      <c r="P45" s="121">
        <v>26.25</v>
      </c>
      <c r="Q45" s="122">
        <v>27</v>
      </c>
      <c r="IU45" s="75">
        <f aca="true" t="shared" si="2" ref="IU45:IU53">D45-$D$49</f>
        <v>13.54</v>
      </c>
      <c r="IV45" s="6" t="b">
        <f t="shared" si="1"/>
        <v>1</v>
      </c>
    </row>
    <row r="46" spans="1:256" ht="13.5" thickBot="1">
      <c r="A46" s="30" t="s">
        <v>5</v>
      </c>
      <c r="B46" s="22">
        <v>19850</v>
      </c>
      <c r="C46" s="22" t="s">
        <v>14</v>
      </c>
      <c r="D46" s="31">
        <v>37.02</v>
      </c>
      <c r="F46" s="34">
        <v>0.8004032258064516</v>
      </c>
      <c r="G46" s="35">
        <v>8.77</v>
      </c>
      <c r="J46" s="153">
        <v>40527</v>
      </c>
      <c r="K46" s="154"/>
      <c r="L46" s="118">
        <v>26217</v>
      </c>
      <c r="M46" s="78">
        <v>26543</v>
      </c>
      <c r="N46" s="78">
        <v>26543</v>
      </c>
      <c r="O46" s="78">
        <v>26543</v>
      </c>
      <c r="P46" s="79">
        <v>30</v>
      </c>
      <c r="Q46" s="80">
        <v>30</v>
      </c>
      <c r="IU46" s="75">
        <f t="shared" si="2"/>
        <v>8.770000000000003</v>
      </c>
      <c r="IV46" s="6" t="b">
        <f t="shared" si="1"/>
        <v>1</v>
      </c>
    </row>
    <row r="47" spans="1:256" ht="13.5" thickBot="1">
      <c r="A47" s="30" t="s">
        <v>5</v>
      </c>
      <c r="B47" s="22">
        <v>22350</v>
      </c>
      <c r="C47" s="22" t="s">
        <v>14</v>
      </c>
      <c r="D47" s="31">
        <v>32.48</v>
      </c>
      <c r="F47" s="34">
        <v>0.9012096774193549</v>
      </c>
      <c r="G47" s="35">
        <v>4.23</v>
      </c>
      <c r="IU47" s="75">
        <f t="shared" si="2"/>
        <v>4.229999999999997</v>
      </c>
      <c r="IV47" s="6" t="b">
        <f t="shared" si="1"/>
        <v>1</v>
      </c>
    </row>
    <row r="48" spans="1:256" ht="13.5" thickBot="1">
      <c r="A48" s="30" t="s">
        <v>5</v>
      </c>
      <c r="B48" s="22">
        <v>23550</v>
      </c>
      <c r="C48" s="22" t="s">
        <v>14</v>
      </c>
      <c r="D48" s="31">
        <v>30.38</v>
      </c>
      <c r="F48" s="34">
        <v>0.9495967741935484</v>
      </c>
      <c r="G48" s="35">
        <v>2.13</v>
      </c>
      <c r="IU48" s="75">
        <f t="shared" si="2"/>
        <v>2.129999999999999</v>
      </c>
      <c r="IV48" s="6" t="b">
        <f t="shared" si="1"/>
        <v>1</v>
      </c>
    </row>
    <row r="49" spans="1:256" ht="13.5" thickBot="1">
      <c r="A49" s="30" t="s">
        <v>5</v>
      </c>
      <c r="B49" s="22">
        <v>24800</v>
      </c>
      <c r="C49" s="22" t="s">
        <v>14</v>
      </c>
      <c r="D49" s="31">
        <v>28.25</v>
      </c>
      <c r="F49" s="34">
        <v>1</v>
      </c>
      <c r="G49" s="35">
        <v>0</v>
      </c>
      <c r="IU49" s="75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26050</v>
      </c>
      <c r="C50" s="22" t="s">
        <v>14</v>
      </c>
      <c r="D50" s="31">
        <v>26.18</v>
      </c>
      <c r="F50" s="34">
        <v>1.0504032258064515</v>
      </c>
      <c r="G50" s="35">
        <v>-2.07</v>
      </c>
      <c r="IU50" s="75">
        <f t="shared" si="2"/>
        <v>-2.0700000000000003</v>
      </c>
      <c r="IV50" s="6" t="b">
        <f t="shared" si="1"/>
        <v>1</v>
      </c>
    </row>
    <row r="51" spans="1:256" ht="13.5" thickBot="1">
      <c r="A51" s="30" t="s">
        <v>5</v>
      </c>
      <c r="B51" s="22">
        <v>27300</v>
      </c>
      <c r="C51" s="22" t="s">
        <v>14</v>
      </c>
      <c r="D51" s="31">
        <v>24.16</v>
      </c>
      <c r="F51" s="34">
        <v>1.1008064516129032</v>
      </c>
      <c r="G51" s="35">
        <v>-4.09</v>
      </c>
      <c r="IU51" s="75">
        <f t="shared" si="2"/>
        <v>-4.09</v>
      </c>
      <c r="IV51" s="6" t="b">
        <f t="shared" si="1"/>
        <v>1</v>
      </c>
    </row>
    <row r="52" spans="1:256" ht="13.5" thickBot="1">
      <c r="A52" s="30" t="s">
        <v>5</v>
      </c>
      <c r="B52" s="22">
        <v>29750</v>
      </c>
      <c r="C52" s="22" t="s">
        <v>14</v>
      </c>
      <c r="D52" s="31">
        <v>20.37</v>
      </c>
      <c r="F52" s="34">
        <v>1.1995967741935485</v>
      </c>
      <c r="G52" s="35">
        <v>-7.88</v>
      </c>
      <c r="IU52" s="75">
        <f t="shared" si="2"/>
        <v>-7.879999999999999</v>
      </c>
      <c r="IV52" s="6" t="b">
        <f t="shared" si="1"/>
        <v>1</v>
      </c>
    </row>
    <row r="53" spans="1:256" ht="13.5" thickBot="1">
      <c r="A53" s="30" t="s">
        <v>6</v>
      </c>
      <c r="B53" s="22">
        <v>32250</v>
      </c>
      <c r="C53" s="22" t="s">
        <v>14</v>
      </c>
      <c r="D53" s="31">
        <v>16.74</v>
      </c>
      <c r="F53" s="36">
        <v>1.3004032258064515</v>
      </c>
      <c r="G53" s="37">
        <v>-11.51</v>
      </c>
      <c r="IU53" s="75">
        <f t="shared" si="2"/>
        <v>-11.510000000000002</v>
      </c>
      <c r="IV53" s="6" t="b">
        <f t="shared" si="1"/>
        <v>1</v>
      </c>
    </row>
    <row r="54" spans="1:7" ht="12.75">
      <c r="A54" s="25" t="s">
        <v>7</v>
      </c>
      <c r="B54" s="22">
        <v>24800</v>
      </c>
      <c r="C54" s="23"/>
      <c r="D54" s="38"/>
      <c r="G54" s="44">
        <v>25.049999999999997</v>
      </c>
    </row>
    <row r="55" spans="1:4" ht="12.75">
      <c r="A55" s="25" t="s">
        <v>8</v>
      </c>
      <c r="B55" s="39">
        <v>28.25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40373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40619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66">
        <v>17450</v>
      </c>
      <c r="C62" s="22" t="s">
        <v>14</v>
      </c>
      <c r="D62" s="31">
        <v>39.86</v>
      </c>
      <c r="F62" s="32">
        <v>0.7008032128514057</v>
      </c>
      <c r="G62" s="33">
        <v>12.36</v>
      </c>
      <c r="IU62" s="75">
        <f aca="true" t="shared" si="3" ref="IU62:IU70">D62-$D$66</f>
        <v>12.36</v>
      </c>
      <c r="IV62" s="6" t="b">
        <f t="shared" si="1"/>
        <v>1</v>
      </c>
    </row>
    <row r="63" spans="1:256" ht="13.5" thickBot="1">
      <c r="A63" s="30" t="s">
        <v>5</v>
      </c>
      <c r="B63" s="22">
        <v>19950</v>
      </c>
      <c r="C63" s="22" t="s">
        <v>14</v>
      </c>
      <c r="D63" s="31">
        <v>35.45</v>
      </c>
      <c r="F63" s="34">
        <v>0.8012048192771084</v>
      </c>
      <c r="G63" s="35">
        <v>7.95</v>
      </c>
      <c r="IU63" s="75">
        <f t="shared" si="3"/>
        <v>7.950000000000003</v>
      </c>
      <c r="IV63" s="6" t="b">
        <f t="shared" si="1"/>
        <v>1</v>
      </c>
    </row>
    <row r="64" spans="1:256" ht="13.5" thickBot="1">
      <c r="A64" s="30" t="s">
        <v>5</v>
      </c>
      <c r="B64" s="22">
        <v>22450</v>
      </c>
      <c r="C64" s="22" t="s">
        <v>14</v>
      </c>
      <c r="D64" s="31">
        <v>31.31</v>
      </c>
      <c r="F64" s="34">
        <v>0.9016064257028112</v>
      </c>
      <c r="G64" s="35">
        <v>3.81</v>
      </c>
      <c r="IU64" s="75">
        <f t="shared" si="3"/>
        <v>3.8099999999999987</v>
      </c>
      <c r="IV64" s="6" t="b">
        <f t="shared" si="1"/>
        <v>1</v>
      </c>
    </row>
    <row r="65" spans="1:256" ht="13.5" thickBot="1">
      <c r="A65" s="30" t="s">
        <v>5</v>
      </c>
      <c r="B65" s="22">
        <v>23650</v>
      </c>
      <c r="C65" s="22" t="s">
        <v>14</v>
      </c>
      <c r="D65" s="31">
        <v>29.41</v>
      </c>
      <c r="F65" s="34">
        <v>0.9497991967871486</v>
      </c>
      <c r="G65" s="35">
        <v>1.91</v>
      </c>
      <c r="IU65" s="75">
        <f t="shared" si="3"/>
        <v>1.9100000000000001</v>
      </c>
      <c r="IV65" s="6" t="b">
        <f t="shared" si="1"/>
        <v>1</v>
      </c>
    </row>
    <row r="66" spans="1:256" ht="13.5" thickBot="1">
      <c r="A66" s="30" t="s">
        <v>5</v>
      </c>
      <c r="B66" s="22">
        <v>24900</v>
      </c>
      <c r="C66" s="22" t="s">
        <v>14</v>
      </c>
      <c r="D66" s="31">
        <v>27.5</v>
      </c>
      <c r="F66" s="34">
        <v>1</v>
      </c>
      <c r="G66" s="35">
        <v>0</v>
      </c>
      <c r="IU66" s="75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26150</v>
      </c>
      <c r="C67" s="22" t="s">
        <v>14</v>
      </c>
      <c r="D67" s="31">
        <v>25.66</v>
      </c>
      <c r="F67" s="34">
        <v>1.0502008032128514</v>
      </c>
      <c r="G67" s="35">
        <v>-1.84</v>
      </c>
      <c r="IU67" s="75">
        <f t="shared" si="3"/>
        <v>-1.8399999999999999</v>
      </c>
      <c r="IV67" s="6" t="b">
        <f t="shared" si="1"/>
        <v>1</v>
      </c>
    </row>
    <row r="68" spans="1:256" ht="13.5" thickBot="1">
      <c r="A68" s="30" t="s">
        <v>5</v>
      </c>
      <c r="B68" s="22">
        <v>27400</v>
      </c>
      <c r="C68" s="22" t="s">
        <v>14</v>
      </c>
      <c r="D68" s="31">
        <v>23.88</v>
      </c>
      <c r="F68" s="34">
        <v>1.1004016064257027</v>
      </c>
      <c r="G68" s="35">
        <v>-3.62</v>
      </c>
      <c r="IU68" s="75">
        <f t="shared" si="3"/>
        <v>-3.620000000000001</v>
      </c>
      <c r="IV68" s="6" t="b">
        <f t="shared" si="1"/>
        <v>1</v>
      </c>
    </row>
    <row r="69" spans="1:256" ht="13.5" thickBot="1">
      <c r="A69" s="30" t="s">
        <v>5</v>
      </c>
      <c r="B69" s="22">
        <v>29900</v>
      </c>
      <c r="C69" s="22" t="s">
        <v>14</v>
      </c>
      <c r="D69" s="31">
        <v>20.52</v>
      </c>
      <c r="F69" s="34">
        <v>1.2008032128514057</v>
      </c>
      <c r="G69" s="35">
        <v>-6.98</v>
      </c>
      <c r="IU69" s="75">
        <f t="shared" si="3"/>
        <v>-6.98</v>
      </c>
      <c r="IV69" s="6" t="b">
        <f t="shared" si="1"/>
        <v>1</v>
      </c>
    </row>
    <row r="70" spans="1:256" ht="13.5" thickBot="1">
      <c r="A70" s="30" t="s">
        <v>6</v>
      </c>
      <c r="B70" s="22">
        <v>32400</v>
      </c>
      <c r="C70" s="22" t="s">
        <v>14</v>
      </c>
      <c r="D70" s="31">
        <v>17.43</v>
      </c>
      <c r="F70" s="36">
        <v>1.3012048192771084</v>
      </c>
      <c r="G70" s="37">
        <v>-10.07</v>
      </c>
      <c r="IU70" s="75">
        <f t="shared" si="3"/>
        <v>-10.07</v>
      </c>
      <c r="IV70" s="6" t="b">
        <f t="shared" si="1"/>
        <v>1</v>
      </c>
    </row>
    <row r="71" spans="1:7" ht="12.75">
      <c r="A71" s="25" t="s">
        <v>7</v>
      </c>
      <c r="B71" s="22">
        <v>24900</v>
      </c>
      <c r="C71" s="23"/>
      <c r="D71" s="38"/>
      <c r="G71" s="44">
        <v>22.43</v>
      </c>
    </row>
    <row r="72" spans="1:4" ht="12.75">
      <c r="A72" s="25" t="s">
        <v>8</v>
      </c>
      <c r="B72" s="39">
        <v>27.5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40373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40709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66">
        <v>17750</v>
      </c>
      <c r="C79" s="22" t="s">
        <v>14</v>
      </c>
      <c r="D79" s="31">
        <v>38.81</v>
      </c>
      <c r="F79" s="32">
        <v>0.7001972386587771</v>
      </c>
      <c r="G79" s="33">
        <v>11.56</v>
      </c>
      <c r="IU79" s="75">
        <f aca="true" t="shared" si="4" ref="IU79:IU87">D79-$D$83</f>
        <v>11.560000000000002</v>
      </c>
      <c r="IV79" s="6" t="b">
        <f t="shared" si="1"/>
        <v>1</v>
      </c>
    </row>
    <row r="80" spans="1:256" ht="13.5" thickBot="1">
      <c r="A80" s="30" t="s">
        <v>5</v>
      </c>
      <c r="B80" s="22">
        <v>20300</v>
      </c>
      <c r="C80" s="22" t="s">
        <v>14</v>
      </c>
      <c r="D80" s="31">
        <v>34.64</v>
      </c>
      <c r="F80" s="34">
        <v>0.8007889546351085</v>
      </c>
      <c r="G80" s="35">
        <v>7.39</v>
      </c>
      <c r="IU80" s="75">
        <f t="shared" si="4"/>
        <v>7.390000000000001</v>
      </c>
      <c r="IV80" s="6" t="b">
        <f t="shared" si="1"/>
        <v>1</v>
      </c>
    </row>
    <row r="81" spans="1:256" ht="13.5" thickBot="1">
      <c r="A81" s="30" t="s">
        <v>5</v>
      </c>
      <c r="B81" s="22">
        <v>22800</v>
      </c>
      <c r="C81" s="22" t="s">
        <v>14</v>
      </c>
      <c r="D81" s="31">
        <v>30.84</v>
      </c>
      <c r="F81" s="34">
        <v>0.8994082840236687</v>
      </c>
      <c r="G81" s="35">
        <v>3.59</v>
      </c>
      <c r="IU81" s="75">
        <f t="shared" si="4"/>
        <v>3.59</v>
      </c>
      <c r="IV81" s="6" t="b">
        <f t="shared" si="1"/>
        <v>1</v>
      </c>
    </row>
    <row r="82" spans="1:256" ht="13.5" thickBot="1">
      <c r="A82" s="30" t="s">
        <v>5</v>
      </c>
      <c r="B82" s="22">
        <v>24100</v>
      </c>
      <c r="C82" s="22" t="s">
        <v>14</v>
      </c>
      <c r="D82" s="31">
        <v>28.97</v>
      </c>
      <c r="F82" s="34">
        <v>0.9506903353057199</v>
      </c>
      <c r="G82" s="35">
        <v>1.72</v>
      </c>
      <c r="IU82" s="75">
        <f t="shared" si="4"/>
        <v>1.7199999999999989</v>
      </c>
      <c r="IV82" s="6" t="b">
        <f t="shared" si="1"/>
        <v>1</v>
      </c>
    </row>
    <row r="83" spans="1:256" ht="13.5" thickBot="1">
      <c r="A83" s="30" t="s">
        <v>5</v>
      </c>
      <c r="B83" s="22">
        <v>25350</v>
      </c>
      <c r="C83" s="22" t="s">
        <v>14</v>
      </c>
      <c r="D83" s="31">
        <v>27.25</v>
      </c>
      <c r="F83" s="34">
        <v>1</v>
      </c>
      <c r="G83" s="35">
        <v>0</v>
      </c>
      <c r="IU83" s="75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26600</v>
      </c>
      <c r="C84" s="22" t="s">
        <v>14</v>
      </c>
      <c r="D84" s="31">
        <v>25.6</v>
      </c>
      <c r="F84" s="34">
        <v>1.04930966469428</v>
      </c>
      <c r="G84" s="35">
        <v>-1.65</v>
      </c>
      <c r="IU84" s="75">
        <f t="shared" si="4"/>
        <v>-1.6499999999999986</v>
      </c>
      <c r="IV84" s="6" t="b">
        <f t="shared" si="1"/>
        <v>1</v>
      </c>
    </row>
    <row r="85" spans="1:256" ht="13.5" thickBot="1">
      <c r="A85" s="30" t="s">
        <v>5</v>
      </c>
      <c r="B85" s="22">
        <v>27900</v>
      </c>
      <c r="C85" s="22" t="s">
        <v>14</v>
      </c>
      <c r="D85" s="31">
        <v>23.96</v>
      </c>
      <c r="F85" s="34">
        <v>1.1005917159763314</v>
      </c>
      <c r="G85" s="35">
        <v>-3.29</v>
      </c>
      <c r="IU85" s="75">
        <f t="shared" si="4"/>
        <v>-3.289999999999999</v>
      </c>
      <c r="IV85" s="6" t="b">
        <f t="shared" si="1"/>
        <v>1</v>
      </c>
    </row>
    <row r="86" spans="1:256" ht="13.5" thickBot="1">
      <c r="A86" s="30" t="s">
        <v>5</v>
      </c>
      <c r="B86" s="22">
        <v>30400</v>
      </c>
      <c r="C86" s="22" t="s">
        <v>14</v>
      </c>
      <c r="D86" s="31">
        <v>21.02</v>
      </c>
      <c r="F86" s="34">
        <v>1.1992110453648914</v>
      </c>
      <c r="G86" s="35">
        <v>-6.23</v>
      </c>
      <c r="IU86" s="75">
        <f t="shared" si="4"/>
        <v>-6.23</v>
      </c>
      <c r="IV86" s="6" t="b">
        <f t="shared" si="1"/>
        <v>1</v>
      </c>
    </row>
    <row r="87" spans="1:256" ht="13.5" thickBot="1">
      <c r="A87" s="30" t="s">
        <v>6</v>
      </c>
      <c r="B87" s="22">
        <v>32950</v>
      </c>
      <c r="C87" s="22" t="s">
        <v>14</v>
      </c>
      <c r="D87" s="31">
        <v>18.31</v>
      </c>
      <c r="F87" s="36">
        <v>1.2998027613412229</v>
      </c>
      <c r="G87" s="37">
        <v>-8.94</v>
      </c>
      <c r="IU87" s="75">
        <f t="shared" si="4"/>
        <v>-8.940000000000001</v>
      </c>
      <c r="IV87" s="6" t="b">
        <f t="shared" si="1"/>
        <v>1</v>
      </c>
    </row>
    <row r="88" spans="1:7" ht="12.75">
      <c r="A88" s="25" t="s">
        <v>7</v>
      </c>
      <c r="B88" s="22">
        <v>25350</v>
      </c>
      <c r="C88" s="23"/>
      <c r="D88" s="38"/>
      <c r="G88" s="44">
        <v>20.5</v>
      </c>
    </row>
    <row r="89" spans="1:4" ht="12.75">
      <c r="A89" s="25" t="s">
        <v>8</v>
      </c>
      <c r="B89" s="39">
        <v>27.25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40373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40892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66">
        <v>18150</v>
      </c>
      <c r="C96" s="22" t="s">
        <v>14</v>
      </c>
      <c r="D96" s="31">
        <v>36.99</v>
      </c>
      <c r="F96" s="32">
        <v>0.7007722007722008</v>
      </c>
      <c r="G96" s="33">
        <v>10.24</v>
      </c>
      <c r="IU96" s="75">
        <f aca="true" t="shared" si="5" ref="IU96:IU104">D96-$D$100</f>
        <v>10.240000000000002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20750</v>
      </c>
      <c r="C97" s="22" t="s">
        <v>14</v>
      </c>
      <c r="D97" s="31">
        <v>33.22</v>
      </c>
      <c r="F97" s="34">
        <v>0.8011583011583011</v>
      </c>
      <c r="G97" s="35">
        <v>6.47</v>
      </c>
      <c r="IU97" s="75">
        <f t="shared" si="5"/>
        <v>6.469999999999999</v>
      </c>
      <c r="IV97" s="6" t="b">
        <f t="shared" si="6"/>
        <v>1</v>
      </c>
    </row>
    <row r="98" spans="1:256" ht="13.5" thickBot="1">
      <c r="A98" s="30" t="s">
        <v>5</v>
      </c>
      <c r="B98" s="22">
        <v>23350</v>
      </c>
      <c r="C98" s="22" t="s">
        <v>14</v>
      </c>
      <c r="D98" s="31">
        <v>29.79</v>
      </c>
      <c r="F98" s="34">
        <v>0.9015444015444015</v>
      </c>
      <c r="G98" s="35">
        <v>3.04</v>
      </c>
      <c r="IU98" s="75">
        <f t="shared" si="5"/>
        <v>3.039999999999999</v>
      </c>
      <c r="IV98" s="6" t="b">
        <f t="shared" si="6"/>
        <v>1</v>
      </c>
    </row>
    <row r="99" spans="1:256" ht="13.5" thickBot="1">
      <c r="A99" s="30" t="s">
        <v>5</v>
      </c>
      <c r="B99" s="22">
        <v>24600</v>
      </c>
      <c r="C99" s="22" t="s">
        <v>14</v>
      </c>
      <c r="D99" s="31">
        <v>28.26</v>
      </c>
      <c r="F99" s="34">
        <v>0.9498069498069498</v>
      </c>
      <c r="G99" s="35">
        <v>1.51</v>
      </c>
      <c r="IU99" s="75">
        <f t="shared" si="5"/>
        <v>1.5100000000000016</v>
      </c>
      <c r="IV99" s="6" t="b">
        <f t="shared" si="6"/>
        <v>1</v>
      </c>
    </row>
    <row r="100" spans="1:256" ht="13.5" thickBot="1">
      <c r="A100" s="30" t="s">
        <v>5</v>
      </c>
      <c r="B100" s="22">
        <v>25900</v>
      </c>
      <c r="C100" s="22" t="s">
        <v>14</v>
      </c>
      <c r="D100" s="31">
        <v>26.75</v>
      </c>
      <c r="F100" s="34">
        <v>1</v>
      </c>
      <c r="G100" s="35">
        <v>0</v>
      </c>
      <c r="IU100" s="75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27200</v>
      </c>
      <c r="C101" s="22" t="s">
        <v>14</v>
      </c>
      <c r="D101" s="31">
        <v>25.33</v>
      </c>
      <c r="F101" s="34">
        <v>1.05019305019305</v>
      </c>
      <c r="G101" s="35">
        <v>-1.42</v>
      </c>
      <c r="IU101" s="75">
        <f t="shared" si="5"/>
        <v>-1.4200000000000017</v>
      </c>
      <c r="IV101" s="6" t="b">
        <f t="shared" si="6"/>
        <v>1</v>
      </c>
    </row>
    <row r="102" spans="1:256" ht="13.5" thickBot="1">
      <c r="A102" s="30" t="s">
        <v>5</v>
      </c>
      <c r="B102" s="22">
        <v>28500</v>
      </c>
      <c r="C102" s="22" t="s">
        <v>14</v>
      </c>
      <c r="D102" s="31">
        <v>23.99</v>
      </c>
      <c r="F102" s="34">
        <v>1.1003861003861004</v>
      </c>
      <c r="G102" s="35">
        <v>-2.76</v>
      </c>
      <c r="IU102" s="75">
        <f t="shared" si="5"/>
        <v>-2.7600000000000016</v>
      </c>
      <c r="IV102" s="6" t="b">
        <f t="shared" si="6"/>
        <v>1</v>
      </c>
    </row>
    <row r="103" spans="1:256" ht="13.5" thickBot="1">
      <c r="A103" s="30" t="s">
        <v>5</v>
      </c>
      <c r="B103" s="22">
        <v>31100</v>
      </c>
      <c r="C103" s="22" t="s">
        <v>14</v>
      </c>
      <c r="D103" s="31">
        <v>21.57</v>
      </c>
      <c r="F103" s="34">
        <v>1.2007722007722008</v>
      </c>
      <c r="G103" s="35">
        <v>-5.18</v>
      </c>
      <c r="IU103" s="75">
        <f t="shared" si="5"/>
        <v>-5.18</v>
      </c>
      <c r="IV103" s="6" t="b">
        <f t="shared" si="6"/>
        <v>1</v>
      </c>
    </row>
    <row r="104" spans="1:256" ht="13.5" thickBot="1">
      <c r="A104" s="30" t="s">
        <v>6</v>
      </c>
      <c r="B104" s="22">
        <v>33700</v>
      </c>
      <c r="C104" s="22" t="s">
        <v>14</v>
      </c>
      <c r="D104" s="31">
        <v>19.49</v>
      </c>
      <c r="F104" s="36">
        <v>1.3011583011583012</v>
      </c>
      <c r="G104" s="37">
        <v>-7.26</v>
      </c>
      <c r="IU104" s="75">
        <f t="shared" si="5"/>
        <v>-7.260000000000002</v>
      </c>
      <c r="IV104" s="6" t="b">
        <f t="shared" si="6"/>
        <v>1</v>
      </c>
    </row>
    <row r="105" spans="1:7" ht="12.75">
      <c r="A105" s="25" t="s">
        <v>7</v>
      </c>
      <c r="B105" s="22">
        <v>25900</v>
      </c>
      <c r="C105" s="23"/>
      <c r="D105" s="38"/>
      <c r="G105" s="44">
        <v>17.5</v>
      </c>
    </row>
    <row r="106" spans="1:4" ht="12.75">
      <c r="A106" s="25" t="s">
        <v>8</v>
      </c>
      <c r="B106" s="39">
        <v>26.75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40373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40983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66">
        <v>18350</v>
      </c>
      <c r="C113" s="22" t="s">
        <v>14</v>
      </c>
      <c r="D113" s="31">
        <v>35.98</v>
      </c>
      <c r="F113" s="32">
        <v>0.700381679389313</v>
      </c>
      <c r="G113" s="33">
        <v>9.73</v>
      </c>
      <c r="IU113" s="75">
        <f aca="true" t="shared" si="7" ref="IU113:IU121">D113-$D$117</f>
        <v>9.729999999999997</v>
      </c>
      <c r="IV113" s="6" t="b">
        <f t="shared" si="6"/>
        <v>1</v>
      </c>
    </row>
    <row r="114" spans="1:256" ht="13.5" thickBot="1">
      <c r="A114" s="30" t="s">
        <v>5</v>
      </c>
      <c r="B114" s="22">
        <v>20950</v>
      </c>
      <c r="C114" s="22" t="s">
        <v>14</v>
      </c>
      <c r="D114" s="31">
        <v>32.4</v>
      </c>
      <c r="F114" s="34">
        <v>0.799618320610687</v>
      </c>
      <c r="G114" s="35">
        <v>6.15</v>
      </c>
      <c r="IU114" s="75">
        <f t="shared" si="7"/>
        <v>6.149999999999999</v>
      </c>
      <c r="IV114" s="6" t="b">
        <f t="shared" si="6"/>
        <v>1</v>
      </c>
    </row>
    <row r="115" spans="1:256" ht="13.5" thickBot="1">
      <c r="A115" s="30" t="s">
        <v>5</v>
      </c>
      <c r="B115" s="22">
        <v>23550</v>
      </c>
      <c r="C115" s="22" t="s">
        <v>14</v>
      </c>
      <c r="D115" s="31">
        <v>29.18</v>
      </c>
      <c r="F115" s="34">
        <v>0.898854961832061</v>
      </c>
      <c r="G115" s="35">
        <v>2.93</v>
      </c>
      <c r="IU115" s="75">
        <f t="shared" si="7"/>
        <v>2.9299999999999997</v>
      </c>
      <c r="IV115" s="6" t="b">
        <f t="shared" si="6"/>
        <v>1</v>
      </c>
    </row>
    <row r="116" spans="1:256" ht="13.5" thickBot="1">
      <c r="A116" s="30" t="s">
        <v>5</v>
      </c>
      <c r="B116" s="22">
        <v>24850</v>
      </c>
      <c r="C116" s="22" t="s">
        <v>14</v>
      </c>
      <c r="D116" s="31">
        <v>27.7</v>
      </c>
      <c r="F116" s="34">
        <v>0.9484732824427481</v>
      </c>
      <c r="G116" s="35">
        <v>1.45</v>
      </c>
      <c r="IU116" s="75">
        <f t="shared" si="7"/>
        <v>1.4499999999999993</v>
      </c>
      <c r="IV116" s="6" t="b">
        <f t="shared" si="6"/>
        <v>1</v>
      </c>
    </row>
    <row r="117" spans="1:256" ht="13.5" thickBot="1">
      <c r="A117" s="30" t="s">
        <v>5</v>
      </c>
      <c r="B117" s="22">
        <v>26200</v>
      </c>
      <c r="C117" s="22" t="s">
        <v>14</v>
      </c>
      <c r="D117" s="31">
        <v>26.25</v>
      </c>
      <c r="F117" s="34">
        <v>1</v>
      </c>
      <c r="G117" s="35">
        <v>0</v>
      </c>
      <c r="IU117" s="75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27500</v>
      </c>
      <c r="C118" s="22" t="s">
        <v>14</v>
      </c>
      <c r="D118" s="31">
        <v>24.95</v>
      </c>
      <c r="F118" s="34">
        <v>1.049618320610687</v>
      </c>
      <c r="G118" s="35">
        <v>-1.3</v>
      </c>
      <c r="IU118" s="75">
        <f t="shared" si="7"/>
        <v>-1.3000000000000007</v>
      </c>
      <c r="IV118" s="6" t="b">
        <f t="shared" si="6"/>
        <v>1</v>
      </c>
    </row>
    <row r="119" spans="1:256" ht="13.5" thickBot="1">
      <c r="A119" s="30" t="s">
        <v>5</v>
      </c>
      <c r="B119" s="22">
        <v>28800</v>
      </c>
      <c r="C119" s="22" t="s">
        <v>14</v>
      </c>
      <c r="D119" s="31">
        <v>23.73</v>
      </c>
      <c r="F119" s="34">
        <v>1.099236641221374</v>
      </c>
      <c r="G119" s="35">
        <v>-2.52</v>
      </c>
      <c r="IU119" s="75">
        <f t="shared" si="7"/>
        <v>-2.5199999999999996</v>
      </c>
      <c r="IV119" s="6" t="b">
        <f t="shared" si="6"/>
        <v>1</v>
      </c>
    </row>
    <row r="120" spans="1:256" ht="13.5" thickBot="1">
      <c r="A120" s="30" t="s">
        <v>5</v>
      </c>
      <c r="B120" s="22">
        <v>31400</v>
      </c>
      <c r="C120" s="22" t="s">
        <v>14</v>
      </c>
      <c r="D120" s="31">
        <v>21.56</v>
      </c>
      <c r="F120" s="34">
        <v>1.1984732824427482</v>
      </c>
      <c r="G120" s="35">
        <v>-4.69</v>
      </c>
      <c r="IU120" s="75">
        <f t="shared" si="7"/>
        <v>-4.690000000000001</v>
      </c>
      <c r="IV120" s="6" t="b">
        <f t="shared" si="6"/>
        <v>1</v>
      </c>
    </row>
    <row r="121" spans="1:256" ht="13.5" thickBot="1">
      <c r="A121" s="30" t="s">
        <v>6</v>
      </c>
      <c r="B121" s="22">
        <v>34050</v>
      </c>
      <c r="C121" s="22" t="s">
        <v>14</v>
      </c>
      <c r="D121" s="31">
        <v>19.71</v>
      </c>
      <c r="F121" s="36">
        <v>1.299618320610687</v>
      </c>
      <c r="G121" s="37">
        <v>-6.54</v>
      </c>
      <c r="IU121" s="75">
        <f t="shared" si="7"/>
        <v>-6.539999999999999</v>
      </c>
      <c r="IV121" s="6" t="b">
        <f t="shared" si="6"/>
        <v>1</v>
      </c>
    </row>
    <row r="122" spans="1:7" ht="12.75">
      <c r="A122" s="25" t="s">
        <v>7</v>
      </c>
      <c r="B122" s="22">
        <v>26200</v>
      </c>
      <c r="C122" s="23"/>
      <c r="D122" s="38"/>
      <c r="G122" s="44">
        <v>16.27</v>
      </c>
    </row>
    <row r="123" spans="1:4" ht="12.75">
      <c r="A123" s="25" t="s">
        <v>8</v>
      </c>
      <c r="B123" s="39">
        <v>26.25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>
        <v>40373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41263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66">
        <v>19200</v>
      </c>
      <c r="C130" s="22" t="s">
        <v>14</v>
      </c>
      <c r="D130" s="31">
        <v>34.13</v>
      </c>
      <c r="F130" s="32">
        <v>0.7007299270072993</v>
      </c>
      <c r="G130" s="33">
        <v>8.38</v>
      </c>
      <c r="IU130" s="75">
        <f aca="true" t="shared" si="8" ref="IU130:IU138">D130-$D$134</f>
        <v>8.380000000000003</v>
      </c>
      <c r="IV130" s="6" t="b">
        <f t="shared" si="6"/>
        <v>1</v>
      </c>
    </row>
    <row r="131" spans="1:256" ht="13.5" thickBot="1">
      <c r="A131" s="30" t="s">
        <v>5</v>
      </c>
      <c r="B131" s="22">
        <v>21950</v>
      </c>
      <c r="C131" s="22" t="s">
        <v>14</v>
      </c>
      <c r="D131" s="31">
        <v>30.92</v>
      </c>
      <c r="F131" s="34">
        <v>0.801094890510949</v>
      </c>
      <c r="G131" s="35">
        <v>5.17</v>
      </c>
      <c r="IU131" s="75">
        <f t="shared" si="8"/>
        <v>5.170000000000002</v>
      </c>
      <c r="IV131" s="6" t="b">
        <f t="shared" si="6"/>
        <v>1</v>
      </c>
    </row>
    <row r="132" spans="1:256" ht="13.5" thickBot="1">
      <c r="A132" s="30" t="s">
        <v>5</v>
      </c>
      <c r="B132" s="22">
        <v>24700</v>
      </c>
      <c r="C132" s="22" t="s">
        <v>14</v>
      </c>
      <c r="D132" s="31">
        <v>28.11</v>
      </c>
      <c r="F132" s="34">
        <v>0.9014598540145985</v>
      </c>
      <c r="G132" s="35">
        <v>2.36</v>
      </c>
      <c r="IU132" s="75">
        <f t="shared" si="8"/>
        <v>2.3599999999999994</v>
      </c>
      <c r="IV132" s="6" t="b">
        <f t="shared" si="6"/>
        <v>1</v>
      </c>
    </row>
    <row r="133" spans="1:256" ht="13.5" thickBot="1">
      <c r="A133" s="30" t="s">
        <v>5</v>
      </c>
      <c r="B133" s="22">
        <v>26050</v>
      </c>
      <c r="C133" s="22" t="s">
        <v>14</v>
      </c>
      <c r="D133" s="31">
        <v>26.88</v>
      </c>
      <c r="F133" s="34">
        <v>0.9507299270072993</v>
      </c>
      <c r="G133" s="35">
        <v>1.13</v>
      </c>
      <c r="IU133" s="75">
        <f t="shared" si="8"/>
        <v>1.129999999999999</v>
      </c>
      <c r="IV133" s="6" t="b">
        <f t="shared" si="6"/>
        <v>1</v>
      </c>
    </row>
    <row r="134" spans="1:256" ht="13.5" thickBot="1">
      <c r="A134" s="30" t="s">
        <v>5</v>
      </c>
      <c r="B134" s="22">
        <v>27400</v>
      </c>
      <c r="C134" s="22" t="s">
        <v>14</v>
      </c>
      <c r="D134" s="31">
        <v>25.75</v>
      </c>
      <c r="F134" s="34">
        <v>1</v>
      </c>
      <c r="G134" s="35">
        <v>0</v>
      </c>
      <c r="IU134" s="75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28800</v>
      </c>
      <c r="C135" s="22" t="s">
        <v>14</v>
      </c>
      <c r="D135" s="31">
        <v>24.68</v>
      </c>
      <c r="F135" s="34">
        <v>1.051094890510949</v>
      </c>
      <c r="G135" s="35">
        <v>-1.07</v>
      </c>
      <c r="IU135" s="75">
        <f t="shared" si="8"/>
        <v>-1.0700000000000003</v>
      </c>
      <c r="IV135" s="6" t="b">
        <f t="shared" si="6"/>
        <v>1</v>
      </c>
    </row>
    <row r="136" spans="1:256" ht="13.5" thickBot="1">
      <c r="A136" s="30" t="s">
        <v>5</v>
      </c>
      <c r="B136" s="22">
        <v>30150</v>
      </c>
      <c r="C136" s="22" t="s">
        <v>14</v>
      </c>
      <c r="D136" s="31">
        <v>23.75</v>
      </c>
      <c r="F136" s="34">
        <v>1.1003649635036497</v>
      </c>
      <c r="G136" s="35">
        <v>-2</v>
      </c>
      <c r="IU136" s="75">
        <f t="shared" si="8"/>
        <v>-2</v>
      </c>
      <c r="IV136" s="6" t="b">
        <f t="shared" si="6"/>
        <v>1</v>
      </c>
    </row>
    <row r="137" spans="1:256" ht="13.5" thickBot="1">
      <c r="A137" s="30" t="s">
        <v>5</v>
      </c>
      <c r="B137" s="22">
        <v>32900</v>
      </c>
      <c r="C137" s="22" t="s">
        <v>14</v>
      </c>
      <c r="D137" s="31">
        <v>22.15</v>
      </c>
      <c r="F137" s="34">
        <v>1.2007299270072993</v>
      </c>
      <c r="G137" s="35">
        <v>-3.6</v>
      </c>
      <c r="IU137" s="75">
        <f t="shared" si="8"/>
        <v>-3.6000000000000014</v>
      </c>
      <c r="IV137" s="6" t="b">
        <f t="shared" si="6"/>
        <v>1</v>
      </c>
    </row>
    <row r="138" spans="1:256" ht="13.5" thickBot="1">
      <c r="A138" s="30" t="s">
        <v>6</v>
      </c>
      <c r="B138" s="22">
        <v>35650</v>
      </c>
      <c r="C138" s="22" t="s">
        <v>14</v>
      </c>
      <c r="D138" s="31">
        <v>20.95</v>
      </c>
      <c r="F138" s="36">
        <v>1.301094890510949</v>
      </c>
      <c r="G138" s="37">
        <v>-4.8</v>
      </c>
      <c r="IU138" s="75">
        <f t="shared" si="8"/>
        <v>-4.800000000000001</v>
      </c>
      <c r="IV138" s="6" t="b">
        <f t="shared" si="6"/>
        <v>1</v>
      </c>
    </row>
    <row r="139" spans="1:7" ht="12.75">
      <c r="A139" s="25" t="s">
        <v>7</v>
      </c>
      <c r="B139" s="22">
        <v>27400</v>
      </c>
      <c r="C139" s="23"/>
      <c r="D139" s="38"/>
      <c r="G139" s="44">
        <v>13.18</v>
      </c>
    </row>
    <row r="140" spans="1:4" ht="12.75">
      <c r="A140" s="25" t="s">
        <v>8</v>
      </c>
      <c r="B140" s="39">
        <v>25.75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>
        <v>40373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41353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66">
        <v>19350</v>
      </c>
      <c r="C147" s="22" t="s">
        <v>14</v>
      </c>
      <c r="D147" s="31">
        <v>34.12</v>
      </c>
      <c r="F147" s="32">
        <v>0.7010869565217391</v>
      </c>
      <c r="G147" s="33">
        <v>8.37</v>
      </c>
      <c r="IU147" s="75">
        <f aca="true" t="shared" si="9" ref="IU147:IU155">D147-$D$151</f>
        <v>8.369999999999997</v>
      </c>
      <c r="IV147" s="6" t="b">
        <f t="shared" si="6"/>
        <v>1</v>
      </c>
    </row>
    <row r="148" spans="1:256" ht="13.5" thickBot="1">
      <c r="A148" s="30" t="s">
        <v>5</v>
      </c>
      <c r="B148" s="22">
        <v>22100</v>
      </c>
      <c r="C148" s="22" t="s">
        <v>14</v>
      </c>
      <c r="D148" s="31">
        <v>30.93</v>
      </c>
      <c r="F148" s="34">
        <v>0.8007246376811594</v>
      </c>
      <c r="G148" s="35">
        <v>5.18</v>
      </c>
      <c r="IU148" s="75">
        <f t="shared" si="9"/>
        <v>5.18</v>
      </c>
      <c r="IV148" s="6" t="b">
        <f t="shared" si="6"/>
        <v>1</v>
      </c>
    </row>
    <row r="149" spans="1:256" ht="13.5" thickBot="1">
      <c r="A149" s="30" t="s">
        <v>5</v>
      </c>
      <c r="B149" s="22">
        <v>24850</v>
      </c>
      <c r="C149" s="22" t="s">
        <v>14</v>
      </c>
      <c r="D149" s="31">
        <v>28.14</v>
      </c>
      <c r="F149" s="34">
        <v>0.9003623188405797</v>
      </c>
      <c r="G149" s="35">
        <v>2.39</v>
      </c>
      <c r="IU149" s="75">
        <f t="shared" si="9"/>
        <v>2.3900000000000006</v>
      </c>
      <c r="IV149" s="6" t="b">
        <f t="shared" si="6"/>
        <v>1</v>
      </c>
    </row>
    <row r="150" spans="1:256" ht="13.5" thickBot="1">
      <c r="A150" s="30" t="s">
        <v>5</v>
      </c>
      <c r="B150" s="22">
        <v>26250</v>
      </c>
      <c r="C150" s="22" t="s">
        <v>14</v>
      </c>
      <c r="D150" s="31">
        <v>26.87</v>
      </c>
      <c r="F150" s="34">
        <v>0.9510869565217391</v>
      </c>
      <c r="G150" s="35">
        <v>1.12</v>
      </c>
      <c r="IU150" s="75">
        <f t="shared" si="9"/>
        <v>1.120000000000001</v>
      </c>
      <c r="IV150" s="6" t="b">
        <f t="shared" si="6"/>
        <v>1</v>
      </c>
    </row>
    <row r="151" spans="1:256" ht="13.5" thickBot="1">
      <c r="A151" s="30" t="s">
        <v>5</v>
      </c>
      <c r="B151" s="22">
        <v>27600</v>
      </c>
      <c r="C151" s="22" t="s">
        <v>14</v>
      </c>
      <c r="D151" s="31">
        <v>25.75</v>
      </c>
      <c r="F151" s="34">
        <v>1</v>
      </c>
      <c r="G151" s="35">
        <v>0</v>
      </c>
      <c r="IU151" s="75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29000</v>
      </c>
      <c r="C152" s="22" t="s">
        <v>14</v>
      </c>
      <c r="D152" s="31">
        <v>24.69</v>
      </c>
      <c r="F152" s="34">
        <v>1.0507246376811594</v>
      </c>
      <c r="G152" s="35">
        <v>-1.06</v>
      </c>
      <c r="IU152" s="75">
        <f t="shared" si="9"/>
        <v>-1.0599999999999987</v>
      </c>
      <c r="IV152" s="6" t="b">
        <f t="shared" si="6"/>
        <v>1</v>
      </c>
    </row>
    <row r="153" spans="1:256" ht="13.5" thickBot="1">
      <c r="A153" s="30" t="s">
        <v>5</v>
      </c>
      <c r="B153" s="22">
        <v>30400</v>
      </c>
      <c r="C153" s="22" t="s">
        <v>14</v>
      </c>
      <c r="D153" s="31">
        <v>23.73</v>
      </c>
      <c r="F153" s="34">
        <v>1.1014492753623188</v>
      </c>
      <c r="G153" s="35">
        <v>-2.02</v>
      </c>
      <c r="IU153" s="75">
        <f t="shared" si="9"/>
        <v>-2.0199999999999996</v>
      </c>
      <c r="IV153" s="6" t="b">
        <f t="shared" si="6"/>
        <v>1</v>
      </c>
    </row>
    <row r="154" spans="1:256" ht="13.5" thickBot="1">
      <c r="A154" s="30" t="s">
        <v>5</v>
      </c>
      <c r="B154" s="22">
        <v>33150</v>
      </c>
      <c r="C154" s="22" t="s">
        <v>14</v>
      </c>
      <c r="D154" s="31">
        <v>22.14</v>
      </c>
      <c r="F154" s="34">
        <v>1.201086956521739</v>
      </c>
      <c r="G154" s="35">
        <v>-3.61</v>
      </c>
      <c r="IU154" s="75">
        <f t="shared" si="9"/>
        <v>-3.6099999999999994</v>
      </c>
      <c r="IV154" s="6" t="b">
        <f t="shared" si="6"/>
        <v>1</v>
      </c>
    </row>
    <row r="155" spans="1:256" ht="13.5" thickBot="1">
      <c r="A155" s="30" t="s">
        <v>6</v>
      </c>
      <c r="B155" s="22">
        <v>35900</v>
      </c>
      <c r="C155" s="22" t="s">
        <v>14</v>
      </c>
      <c r="D155" s="31">
        <v>20.95</v>
      </c>
      <c r="F155" s="36">
        <v>1.3007246376811594</v>
      </c>
      <c r="G155" s="37">
        <v>-4.8</v>
      </c>
      <c r="IU155" s="75">
        <f t="shared" si="9"/>
        <v>-4.800000000000001</v>
      </c>
      <c r="IV155" s="6" t="b">
        <f t="shared" si="6"/>
        <v>1</v>
      </c>
    </row>
    <row r="156" spans="1:7" ht="12.75">
      <c r="A156" s="25" t="s">
        <v>7</v>
      </c>
      <c r="B156" s="22">
        <v>27600</v>
      </c>
      <c r="C156" s="23"/>
      <c r="D156" s="38"/>
      <c r="G156" s="44">
        <v>13.169999999999998</v>
      </c>
    </row>
    <row r="157" spans="1:4" ht="12.75">
      <c r="A157" s="25" t="s">
        <v>8</v>
      </c>
      <c r="B157" s="39">
        <v>25.75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40373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66">
        <v>21700</v>
      </c>
      <c r="C164" s="22" t="s">
        <v>14</v>
      </c>
      <c r="D164" s="31">
        <v>34.19</v>
      </c>
      <c r="F164" s="32">
        <v>0.6988727858293076</v>
      </c>
      <c r="G164" s="33">
        <v>8.44</v>
      </c>
      <c r="IU164" s="75">
        <f>D164-$D$168</f>
        <v>8.439999999999998</v>
      </c>
      <c r="IV164" s="6" t="b">
        <f>IU164=G164</f>
        <v>1</v>
      </c>
    </row>
    <row r="165" spans="1:256" ht="13.5" thickBot="1">
      <c r="A165" s="30" t="s">
        <v>5</v>
      </c>
      <c r="B165" s="22">
        <v>24850</v>
      </c>
      <c r="C165" s="22" t="s">
        <v>14</v>
      </c>
      <c r="D165" s="31">
        <v>30.94</v>
      </c>
      <c r="F165" s="34">
        <v>0.8003220611916264</v>
      </c>
      <c r="G165" s="35">
        <v>5.19</v>
      </c>
      <c r="IU165" s="75">
        <f aca="true" t="shared" si="10" ref="IU165:IU172">D165-$D$168</f>
        <v>5.190000000000001</v>
      </c>
      <c r="IV165" s="6" t="b">
        <f aca="true" t="shared" si="11" ref="IV165:IV172">IU165=G165</f>
        <v>1</v>
      </c>
    </row>
    <row r="166" spans="1:256" ht="13.5" thickBot="1">
      <c r="A166" s="30" t="s">
        <v>5</v>
      </c>
      <c r="B166" s="22">
        <v>27950</v>
      </c>
      <c r="C166" s="22" t="s">
        <v>14</v>
      </c>
      <c r="D166" s="31">
        <v>28.15</v>
      </c>
      <c r="F166" s="34">
        <v>0.9001610305958132</v>
      </c>
      <c r="G166" s="35">
        <v>2.4</v>
      </c>
      <c r="IU166" s="75">
        <f t="shared" si="10"/>
        <v>2.3999999999999986</v>
      </c>
      <c r="IV166" s="6" t="b">
        <f t="shared" si="11"/>
        <v>1</v>
      </c>
    </row>
    <row r="167" spans="1:256" ht="13.5" thickBot="1">
      <c r="A167" s="30" t="s">
        <v>5</v>
      </c>
      <c r="B167" s="22">
        <v>29500</v>
      </c>
      <c r="C167" s="22" t="s">
        <v>14</v>
      </c>
      <c r="D167" s="31">
        <v>26.9</v>
      </c>
      <c r="F167" s="34">
        <v>0.9500805152979066</v>
      </c>
      <c r="G167" s="35">
        <v>1.15</v>
      </c>
      <c r="IU167" s="75">
        <f t="shared" si="10"/>
        <v>1.1499999999999986</v>
      </c>
      <c r="IV167" s="6" t="b">
        <f t="shared" si="11"/>
        <v>1</v>
      </c>
    </row>
    <row r="168" spans="1:256" ht="13.5" thickBot="1">
      <c r="A168" s="30" t="s">
        <v>5</v>
      </c>
      <c r="B168" s="22">
        <v>31050</v>
      </c>
      <c r="C168" s="22" t="s">
        <v>14</v>
      </c>
      <c r="D168" s="31">
        <v>25.75</v>
      </c>
      <c r="F168" s="34">
        <v>1</v>
      </c>
      <c r="G168" s="35">
        <v>0</v>
      </c>
      <c r="IU168" s="75">
        <f t="shared" si="10"/>
        <v>0</v>
      </c>
      <c r="IV168" s="6" t="b">
        <f t="shared" si="11"/>
        <v>1</v>
      </c>
    </row>
    <row r="169" spans="1:256" ht="13.5" thickBot="1">
      <c r="A169" s="30" t="s">
        <v>5</v>
      </c>
      <c r="B169" s="22">
        <v>32600</v>
      </c>
      <c r="C169" s="22" t="s">
        <v>14</v>
      </c>
      <c r="D169" s="31">
        <v>24.7</v>
      </c>
      <c r="F169" s="34">
        <v>1.0499194847020934</v>
      </c>
      <c r="G169" s="35">
        <v>-1.05</v>
      </c>
      <c r="IU169" s="75">
        <f t="shared" si="10"/>
        <v>-1.0500000000000007</v>
      </c>
      <c r="IV169" s="6" t="b">
        <f t="shared" si="11"/>
        <v>1</v>
      </c>
    </row>
    <row r="170" spans="1:256" ht="13.5" thickBot="1">
      <c r="A170" s="30" t="s">
        <v>5</v>
      </c>
      <c r="B170" s="22">
        <v>34150</v>
      </c>
      <c r="C170" s="22" t="s">
        <v>14</v>
      </c>
      <c r="D170" s="31">
        <v>23.75</v>
      </c>
      <c r="F170" s="34">
        <v>1.0998389694041868</v>
      </c>
      <c r="G170" s="35">
        <v>-2</v>
      </c>
      <c r="IU170" s="75">
        <f t="shared" si="10"/>
        <v>-2</v>
      </c>
      <c r="IV170" s="6" t="b">
        <f t="shared" si="11"/>
        <v>1</v>
      </c>
    </row>
    <row r="171" spans="1:256" ht="13.5" thickBot="1">
      <c r="A171" s="30" t="s">
        <v>5</v>
      </c>
      <c r="B171" s="22">
        <v>37250</v>
      </c>
      <c r="C171" s="22" t="s">
        <v>14</v>
      </c>
      <c r="D171" s="31">
        <v>22.16</v>
      </c>
      <c r="F171" s="34">
        <v>1.1996779388083736</v>
      </c>
      <c r="G171" s="35">
        <v>-3.59</v>
      </c>
      <c r="IU171" s="75">
        <f t="shared" si="10"/>
        <v>-3.59</v>
      </c>
      <c r="IV171" s="6" t="b">
        <f t="shared" si="11"/>
        <v>1</v>
      </c>
    </row>
    <row r="172" spans="1:256" ht="13.5" thickBot="1">
      <c r="A172" s="30" t="s">
        <v>6</v>
      </c>
      <c r="B172" s="22">
        <v>40350</v>
      </c>
      <c r="C172" s="22" t="s">
        <v>14</v>
      </c>
      <c r="D172" s="31">
        <v>20.97</v>
      </c>
      <c r="F172" s="36">
        <v>1.2995169082125604</v>
      </c>
      <c r="G172" s="37">
        <v>-4.78</v>
      </c>
      <c r="IU172" s="75">
        <f t="shared" si="10"/>
        <v>-4.780000000000001</v>
      </c>
      <c r="IV172" s="6" t="b">
        <f t="shared" si="11"/>
        <v>1</v>
      </c>
    </row>
    <row r="173" spans="1:7" ht="12.75">
      <c r="A173" s="25" t="s">
        <v>7</v>
      </c>
      <c r="B173" s="22">
        <v>31050</v>
      </c>
      <c r="C173" s="23"/>
      <c r="D173" s="38"/>
      <c r="G173" s="44">
        <v>13.219999999999999</v>
      </c>
    </row>
    <row r="174" spans="1:4" ht="12.75">
      <c r="A174" s="25" t="s">
        <v>8</v>
      </c>
      <c r="B174" s="39">
        <v>25.75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256" ht="13.5" thickBot="1">
      <c r="A177" s="11"/>
      <c r="B177" s="12"/>
      <c r="C177" s="11"/>
      <c r="D177" s="13"/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40373</v>
      </c>
      <c r="C178" s="19"/>
      <c r="D178" s="20"/>
    </row>
    <row r="179" spans="1:4" ht="13.5" thickBot="1">
      <c r="A179" s="21" t="s">
        <v>0</v>
      </c>
      <c r="B179" s="22" t="s">
        <v>47</v>
      </c>
      <c r="C179" s="23"/>
      <c r="D179" s="24"/>
    </row>
    <row r="180" spans="1:256" ht="13.5" thickBot="1">
      <c r="A180" s="25" t="s">
        <v>4</v>
      </c>
      <c r="B180" s="26">
        <v>40437</v>
      </c>
      <c r="C180" s="23"/>
      <c r="D180" s="27"/>
      <c r="F180" s="28" t="s">
        <v>24</v>
      </c>
      <c r="G180" s="29" t="s">
        <v>25</v>
      </c>
      <c r="H180" s="44"/>
      <c r="IU180" s="75">
        <f aca="true" t="shared" si="12" ref="IU180:IU186">D181-$D$185</f>
        <v>15.46</v>
      </c>
      <c r="IV180" s="6" t="b">
        <f aca="true" t="shared" si="13" ref="IV180:IV188">IU180=G181</f>
        <v>1</v>
      </c>
    </row>
    <row r="181" spans="1:256" ht="13.5" thickBot="1">
      <c r="A181" s="30" t="s">
        <v>3</v>
      </c>
      <c r="B181" s="66">
        <v>3650</v>
      </c>
      <c r="C181" s="22" t="s">
        <v>14</v>
      </c>
      <c r="D181" s="31">
        <v>43.46</v>
      </c>
      <c r="F181" s="89">
        <v>0.6952380952380952</v>
      </c>
      <c r="G181" s="90">
        <v>15.46</v>
      </c>
      <c r="IU181" s="75">
        <f t="shared" si="12"/>
        <v>9.969999999999999</v>
      </c>
      <c r="IV181" s="6" t="b">
        <f t="shared" si="13"/>
        <v>1</v>
      </c>
    </row>
    <row r="182" spans="1:256" ht="13.5" thickBot="1">
      <c r="A182" s="30" t="s">
        <v>5</v>
      </c>
      <c r="B182" s="66">
        <v>4200</v>
      </c>
      <c r="C182" s="22" t="s">
        <v>14</v>
      </c>
      <c r="D182" s="31">
        <v>37.97</v>
      </c>
      <c r="F182" s="91">
        <v>0.8</v>
      </c>
      <c r="G182" s="90">
        <v>9.97</v>
      </c>
      <c r="IU182" s="75">
        <f t="shared" si="12"/>
        <v>5.140000000000001</v>
      </c>
      <c r="IV182" s="6" t="b">
        <f t="shared" si="13"/>
        <v>1</v>
      </c>
    </row>
    <row r="183" spans="1:256" ht="13.5" thickBot="1">
      <c r="A183" s="30" t="s">
        <v>5</v>
      </c>
      <c r="B183" s="66">
        <v>4700</v>
      </c>
      <c r="C183" s="22" t="s">
        <v>14</v>
      </c>
      <c r="D183" s="31">
        <v>33.14</v>
      </c>
      <c r="F183" s="91">
        <v>0.8952380952380953</v>
      </c>
      <c r="G183" s="90">
        <v>5.14</v>
      </c>
      <c r="IU183" s="75">
        <f>ROUND(D184-$D$185,2)</f>
        <v>2.31</v>
      </c>
      <c r="IV183" s="6" t="b">
        <f t="shared" si="13"/>
        <v>1</v>
      </c>
    </row>
    <row r="184" spans="1:256" ht="13.5" thickBot="1">
      <c r="A184" s="30" t="s">
        <v>5</v>
      </c>
      <c r="B184" s="66">
        <v>5000</v>
      </c>
      <c r="C184" s="22" t="s">
        <v>14</v>
      </c>
      <c r="D184" s="31">
        <v>30.31</v>
      </c>
      <c r="F184" s="91">
        <v>0.9523809523809523</v>
      </c>
      <c r="G184" s="90">
        <v>2.31</v>
      </c>
      <c r="IU184" s="75">
        <f t="shared" si="12"/>
        <v>0</v>
      </c>
      <c r="IV184" s="6" t="b">
        <f t="shared" si="13"/>
        <v>1</v>
      </c>
    </row>
    <row r="185" spans="1:256" ht="13.5" thickBot="1">
      <c r="A185" s="30" t="s">
        <v>5</v>
      </c>
      <c r="B185" s="66">
        <v>5250</v>
      </c>
      <c r="C185" s="22" t="s">
        <v>14</v>
      </c>
      <c r="D185" s="31">
        <v>28</v>
      </c>
      <c r="F185" s="91">
        <v>1</v>
      </c>
      <c r="G185" s="90">
        <v>0</v>
      </c>
      <c r="IU185" s="75">
        <f>ROUND(D186-$D$185,2)</f>
        <v>-2.27</v>
      </c>
      <c r="IV185" s="6" t="b">
        <f t="shared" si="13"/>
        <v>1</v>
      </c>
    </row>
    <row r="186" spans="1:256" ht="13.5" thickBot="1">
      <c r="A186" s="30" t="s">
        <v>5</v>
      </c>
      <c r="B186" s="66">
        <v>5500</v>
      </c>
      <c r="C186" s="22" t="s">
        <v>14</v>
      </c>
      <c r="D186" s="31">
        <v>25.73</v>
      </c>
      <c r="F186" s="91">
        <v>1.0476190476190477</v>
      </c>
      <c r="G186" s="90">
        <v>-2.27</v>
      </c>
      <c r="IU186" s="75">
        <f t="shared" si="12"/>
        <v>-4.510000000000002</v>
      </c>
      <c r="IV186" s="6" t="b">
        <f t="shared" si="13"/>
        <v>1</v>
      </c>
    </row>
    <row r="187" spans="1:256" ht="13.5" thickBot="1">
      <c r="A187" s="30" t="s">
        <v>5</v>
      </c>
      <c r="B187" s="66">
        <v>5750</v>
      </c>
      <c r="C187" s="22" t="s">
        <v>14</v>
      </c>
      <c r="D187" s="31">
        <v>23.49</v>
      </c>
      <c r="F187" s="91">
        <v>1.0952380952380953</v>
      </c>
      <c r="G187" s="90">
        <v>-4.51</v>
      </c>
      <c r="IU187" s="75">
        <f>ROUND(D188-$D$185,2)</f>
        <v>-9.29</v>
      </c>
      <c r="IV187" s="6" t="b">
        <f t="shared" si="13"/>
        <v>1</v>
      </c>
    </row>
    <row r="188" spans="1:256" ht="13.5" thickBot="1">
      <c r="A188" s="30" t="s">
        <v>5</v>
      </c>
      <c r="B188" s="66">
        <v>6300</v>
      </c>
      <c r="C188" s="22" t="s">
        <v>14</v>
      </c>
      <c r="D188" s="31">
        <v>18.71</v>
      </c>
      <c r="F188" s="91">
        <v>1.2</v>
      </c>
      <c r="G188" s="90">
        <v>-9.29</v>
      </c>
      <c r="IU188" s="75">
        <f>ROUND(D189-$D$185,2)</f>
        <v>-13.48</v>
      </c>
      <c r="IV188" s="6" t="b">
        <f t="shared" si="13"/>
        <v>1</v>
      </c>
    </row>
    <row r="189" spans="1:7" ht="13.5" thickBot="1">
      <c r="A189" s="30" t="s">
        <v>6</v>
      </c>
      <c r="B189" s="66">
        <v>6800</v>
      </c>
      <c r="C189" s="22" t="s">
        <v>14</v>
      </c>
      <c r="D189" s="31">
        <v>14.52</v>
      </c>
      <c r="F189" s="92">
        <v>1.2952380952380953</v>
      </c>
      <c r="G189" s="90">
        <v>-13.48</v>
      </c>
    </row>
    <row r="190" spans="1:7" ht="12.75">
      <c r="A190" s="25" t="s">
        <v>7</v>
      </c>
      <c r="B190" s="66">
        <v>5250</v>
      </c>
      <c r="C190" s="23"/>
      <c r="D190" s="38"/>
      <c r="G190" s="44">
        <v>28.94</v>
      </c>
    </row>
    <row r="191" spans="1:4" ht="12.75">
      <c r="A191" s="25" t="s">
        <v>8</v>
      </c>
      <c r="B191" s="39">
        <v>28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40373</v>
      </c>
      <c r="C195" s="19"/>
      <c r="D195" s="20"/>
    </row>
    <row r="196" spans="1:4" ht="13.5" thickBot="1">
      <c r="A196" s="21" t="s">
        <v>0</v>
      </c>
      <c r="B196" s="22" t="s">
        <v>47</v>
      </c>
      <c r="C196" s="23"/>
      <c r="D196" s="24"/>
    </row>
    <row r="197" spans="1:256" ht="13.5" thickBot="1">
      <c r="A197" s="25" t="s">
        <v>4</v>
      </c>
      <c r="B197" s="26">
        <v>40527</v>
      </c>
      <c r="C197" s="23"/>
      <c r="D197" s="27"/>
      <c r="F197" s="28" t="s">
        <v>24</v>
      </c>
      <c r="G197" s="29" t="s">
        <v>25</v>
      </c>
      <c r="IU197" s="75">
        <f aca="true" t="shared" si="14" ref="IU197:IU205">D198-$D$202</f>
        <v>13.560000000000002</v>
      </c>
      <c r="IV197" s="6" t="b">
        <f aca="true" t="shared" si="15" ref="IV197:IV205">IU197=G198</f>
        <v>1</v>
      </c>
    </row>
    <row r="198" spans="1:256" ht="13.5" thickBot="1">
      <c r="A198" s="30" t="s">
        <v>3</v>
      </c>
      <c r="B198" s="66">
        <v>3700</v>
      </c>
      <c r="C198" s="22" t="s">
        <v>14</v>
      </c>
      <c r="D198" s="31">
        <v>40.81</v>
      </c>
      <c r="F198" s="34">
        <v>0.6981132075471698</v>
      </c>
      <c r="G198" s="90">
        <v>13.56</v>
      </c>
      <c r="IU198" s="75">
        <f t="shared" si="14"/>
        <v>8.659999999999997</v>
      </c>
      <c r="IV198" s="6" t="b">
        <f t="shared" si="15"/>
        <v>1</v>
      </c>
    </row>
    <row r="199" spans="1:256" ht="13.5" thickBot="1">
      <c r="A199" s="30" t="s">
        <v>5</v>
      </c>
      <c r="B199" s="66">
        <v>4250</v>
      </c>
      <c r="C199" s="22" t="s">
        <v>14</v>
      </c>
      <c r="D199" s="31">
        <v>35.91</v>
      </c>
      <c r="F199" s="34">
        <v>0.8018867924528302</v>
      </c>
      <c r="G199" s="90">
        <v>8.66</v>
      </c>
      <c r="IU199" s="75">
        <f t="shared" si="14"/>
        <v>4.43</v>
      </c>
      <c r="IV199" s="6" t="b">
        <f t="shared" si="15"/>
        <v>1</v>
      </c>
    </row>
    <row r="200" spans="1:256" ht="13.5" thickBot="1">
      <c r="A200" s="30" t="s">
        <v>5</v>
      </c>
      <c r="B200" s="66">
        <v>4750</v>
      </c>
      <c r="C200" s="22" t="s">
        <v>14</v>
      </c>
      <c r="D200" s="31">
        <v>31.68</v>
      </c>
      <c r="F200" s="34">
        <v>0.8962264150943396</v>
      </c>
      <c r="G200" s="90">
        <v>4.43</v>
      </c>
      <c r="IU200" s="75">
        <f t="shared" si="14"/>
        <v>1.9800000000000004</v>
      </c>
      <c r="IV200" s="6" t="b">
        <f t="shared" si="15"/>
        <v>1</v>
      </c>
    </row>
    <row r="201" spans="1:256" ht="13.5" thickBot="1">
      <c r="A201" s="30" t="s">
        <v>5</v>
      </c>
      <c r="B201" s="66">
        <v>5050</v>
      </c>
      <c r="C201" s="22" t="s">
        <v>14</v>
      </c>
      <c r="D201" s="31">
        <v>29.23</v>
      </c>
      <c r="F201" s="34">
        <v>0.9528301886792453</v>
      </c>
      <c r="G201" s="90">
        <v>1.98</v>
      </c>
      <c r="IU201" s="75">
        <f t="shared" si="14"/>
        <v>0</v>
      </c>
      <c r="IV201" s="6" t="b">
        <f t="shared" si="15"/>
        <v>1</v>
      </c>
    </row>
    <row r="202" spans="1:256" ht="13.5" thickBot="1">
      <c r="A202" s="30" t="s">
        <v>5</v>
      </c>
      <c r="B202" s="66">
        <v>5300</v>
      </c>
      <c r="C202" s="22" t="s">
        <v>14</v>
      </c>
      <c r="D202" s="31">
        <v>27.25</v>
      </c>
      <c r="F202" s="34">
        <v>1</v>
      </c>
      <c r="G202" s="90">
        <v>0</v>
      </c>
      <c r="IU202" s="75">
        <f t="shared" si="14"/>
        <v>-1.9299999999999997</v>
      </c>
      <c r="IV202" s="6" t="b">
        <f t="shared" si="15"/>
        <v>1</v>
      </c>
    </row>
    <row r="203" spans="1:256" ht="13.5" thickBot="1">
      <c r="A203" s="30" t="s">
        <v>5</v>
      </c>
      <c r="B203" s="66">
        <v>5550</v>
      </c>
      <c r="C203" s="22" t="s">
        <v>14</v>
      </c>
      <c r="D203" s="31">
        <v>25.32</v>
      </c>
      <c r="F203" s="34">
        <v>1.0471698113207548</v>
      </c>
      <c r="G203" s="90">
        <v>-1.93</v>
      </c>
      <c r="IU203" s="75">
        <f t="shared" si="14"/>
        <v>-4.190000000000001</v>
      </c>
      <c r="IV203" s="6" t="b">
        <f t="shared" si="15"/>
        <v>1</v>
      </c>
    </row>
    <row r="204" spans="1:256" ht="13.5" thickBot="1">
      <c r="A204" s="30" t="s">
        <v>5</v>
      </c>
      <c r="B204" s="66">
        <v>5850</v>
      </c>
      <c r="C204" s="22" t="s">
        <v>14</v>
      </c>
      <c r="D204" s="31">
        <v>23.06</v>
      </c>
      <c r="F204" s="34">
        <v>1.1037735849056605</v>
      </c>
      <c r="G204" s="90">
        <v>-4.19</v>
      </c>
      <c r="IU204" s="75">
        <f t="shared" si="14"/>
        <v>-7.780000000000001</v>
      </c>
      <c r="IV204" s="6" t="b">
        <f t="shared" si="15"/>
        <v>1</v>
      </c>
    </row>
    <row r="205" spans="1:256" ht="13.5" thickBot="1">
      <c r="A205" s="30" t="s">
        <v>5</v>
      </c>
      <c r="B205" s="66">
        <v>6350</v>
      </c>
      <c r="C205" s="22" t="s">
        <v>14</v>
      </c>
      <c r="D205" s="31">
        <v>19.47</v>
      </c>
      <c r="F205" s="34">
        <v>1.1981132075471699</v>
      </c>
      <c r="G205" s="90">
        <v>-7.78</v>
      </c>
      <c r="IU205" s="75">
        <f t="shared" si="14"/>
        <v>-11.5</v>
      </c>
      <c r="IV205" s="6" t="b">
        <f t="shared" si="15"/>
        <v>1</v>
      </c>
    </row>
    <row r="206" spans="1:7" ht="12.75">
      <c r="A206" s="30" t="s">
        <v>6</v>
      </c>
      <c r="B206" s="66">
        <v>6900</v>
      </c>
      <c r="C206" s="22" t="s">
        <v>14</v>
      </c>
      <c r="D206" s="31">
        <v>15.75</v>
      </c>
      <c r="F206" s="34">
        <v>1.3018867924528301</v>
      </c>
      <c r="G206" s="90">
        <v>-11.5</v>
      </c>
    </row>
    <row r="207" spans="1:7" ht="12.75">
      <c r="A207" s="25" t="s">
        <v>7</v>
      </c>
      <c r="B207" s="66">
        <v>5300</v>
      </c>
      <c r="C207" s="23"/>
      <c r="D207" s="38"/>
      <c r="G207" s="44">
        <v>25.060000000000002</v>
      </c>
    </row>
    <row r="208" spans="1:4" ht="12.75">
      <c r="A208" s="25" t="s">
        <v>8</v>
      </c>
      <c r="B208" s="39">
        <v>27.25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40373</v>
      </c>
      <c r="C212" s="19"/>
      <c r="D212" s="20"/>
    </row>
    <row r="213" spans="1:4" ht="13.5" thickBot="1">
      <c r="A213" s="21" t="s">
        <v>0</v>
      </c>
      <c r="B213" s="22" t="s">
        <v>47</v>
      </c>
      <c r="C213" s="23"/>
      <c r="D213" s="24"/>
    </row>
    <row r="214" spans="1:256" ht="13.5" thickBot="1">
      <c r="A214" s="25" t="s">
        <v>4</v>
      </c>
      <c r="B214" s="26">
        <v>40619</v>
      </c>
      <c r="C214" s="23"/>
      <c r="D214" s="27"/>
      <c r="F214" s="28" t="s">
        <v>24</v>
      </c>
      <c r="G214" s="29" t="s">
        <v>25</v>
      </c>
      <c r="H214" s="44"/>
      <c r="IU214" s="75">
        <f aca="true" t="shared" si="16" ref="IU214:IU222">D215-$D$219</f>
        <v>12.299999999999997</v>
      </c>
      <c r="IV214" s="6" t="b">
        <f aca="true" t="shared" si="17" ref="IV214:IV222">IU214=G215</f>
        <v>1</v>
      </c>
    </row>
    <row r="215" spans="1:256" ht="13.5" thickBot="1">
      <c r="A215" s="30" t="s">
        <v>3</v>
      </c>
      <c r="B215" s="66">
        <v>3750</v>
      </c>
      <c r="C215" s="22" t="s">
        <v>14</v>
      </c>
      <c r="D215" s="31">
        <v>38.8</v>
      </c>
      <c r="F215" s="103">
        <v>0.7009345794392523</v>
      </c>
      <c r="G215" s="90">
        <v>12.3</v>
      </c>
      <c r="H215" s="44"/>
      <c r="IU215" s="75">
        <f t="shared" si="16"/>
        <v>7.810000000000002</v>
      </c>
      <c r="IV215" s="6" t="b">
        <f t="shared" si="17"/>
        <v>1</v>
      </c>
    </row>
    <row r="216" spans="1:256" ht="13.5" thickBot="1">
      <c r="A216" s="30" t="s">
        <v>5</v>
      </c>
      <c r="B216" s="66">
        <v>4300</v>
      </c>
      <c r="C216" s="22" t="s">
        <v>14</v>
      </c>
      <c r="D216" s="31">
        <v>34.31</v>
      </c>
      <c r="F216" s="34">
        <v>0.8037383177570093</v>
      </c>
      <c r="G216" s="90">
        <v>7.81</v>
      </c>
      <c r="H216" s="44"/>
      <c r="IU216" s="75">
        <f t="shared" si="16"/>
        <v>3.960000000000001</v>
      </c>
      <c r="IV216" s="6" t="b">
        <f t="shared" si="17"/>
        <v>1</v>
      </c>
    </row>
    <row r="217" spans="1:256" ht="13.5" thickBot="1">
      <c r="A217" s="30" t="s">
        <v>5</v>
      </c>
      <c r="B217" s="66">
        <v>4800</v>
      </c>
      <c r="C217" s="22" t="s">
        <v>14</v>
      </c>
      <c r="D217" s="31">
        <v>30.46</v>
      </c>
      <c r="F217" s="34">
        <v>0.897196261682243</v>
      </c>
      <c r="G217" s="90">
        <v>3.96</v>
      </c>
      <c r="H217" s="44"/>
      <c r="IU217" s="75">
        <f t="shared" si="16"/>
        <v>1.7699999999999996</v>
      </c>
      <c r="IV217" s="6" t="b">
        <f t="shared" si="17"/>
        <v>1</v>
      </c>
    </row>
    <row r="218" spans="1:256" ht="13.5" thickBot="1">
      <c r="A218" s="30" t="s">
        <v>5</v>
      </c>
      <c r="B218" s="66">
        <v>5100</v>
      </c>
      <c r="C218" s="22" t="s">
        <v>14</v>
      </c>
      <c r="D218" s="31">
        <v>28.27</v>
      </c>
      <c r="F218" s="34">
        <v>0.9532710280373832</v>
      </c>
      <c r="G218" s="90">
        <v>1.77</v>
      </c>
      <c r="H218" s="44"/>
      <c r="IU218" s="75">
        <f t="shared" si="16"/>
        <v>0</v>
      </c>
      <c r="IV218" s="6" t="b">
        <f t="shared" si="17"/>
        <v>1</v>
      </c>
    </row>
    <row r="219" spans="1:256" ht="13.5" thickBot="1">
      <c r="A219" s="30" t="s">
        <v>5</v>
      </c>
      <c r="B219" s="66">
        <v>5350</v>
      </c>
      <c r="C219" s="22" t="s">
        <v>14</v>
      </c>
      <c r="D219" s="31">
        <v>26.5</v>
      </c>
      <c r="F219" s="34">
        <v>1</v>
      </c>
      <c r="G219" s="90">
        <v>0</v>
      </c>
      <c r="H219" s="44"/>
      <c r="IU219" s="75">
        <f t="shared" si="16"/>
        <v>-1.7100000000000009</v>
      </c>
      <c r="IV219" s="6" t="b">
        <f t="shared" si="17"/>
        <v>1</v>
      </c>
    </row>
    <row r="220" spans="1:256" ht="13.5" thickBot="1">
      <c r="A220" s="30" t="s">
        <v>5</v>
      </c>
      <c r="B220" s="66">
        <v>5600</v>
      </c>
      <c r="C220" s="22" t="s">
        <v>14</v>
      </c>
      <c r="D220" s="31">
        <v>24.79</v>
      </c>
      <c r="F220" s="34">
        <v>1.0467289719626167</v>
      </c>
      <c r="G220" s="90">
        <v>-1.71</v>
      </c>
      <c r="H220" s="44"/>
      <c r="IU220" s="75">
        <f t="shared" si="16"/>
        <v>-3.6900000000000013</v>
      </c>
      <c r="IV220" s="6" t="b">
        <f t="shared" si="17"/>
        <v>1</v>
      </c>
    </row>
    <row r="221" spans="1:256" ht="13.5" thickBot="1">
      <c r="A221" s="30" t="s">
        <v>5</v>
      </c>
      <c r="B221" s="66">
        <v>5900</v>
      </c>
      <c r="C221" s="22" t="s">
        <v>14</v>
      </c>
      <c r="D221" s="31">
        <v>22.81</v>
      </c>
      <c r="F221" s="34">
        <v>1.102803738317757</v>
      </c>
      <c r="G221" s="90">
        <v>-3.69</v>
      </c>
      <c r="H221" s="44"/>
      <c r="IU221" s="75">
        <f t="shared" si="16"/>
        <v>-6.789999999999999</v>
      </c>
      <c r="IV221" s="6" t="b">
        <f t="shared" si="17"/>
        <v>1</v>
      </c>
    </row>
    <row r="222" spans="1:256" ht="13.5" thickBot="1">
      <c r="A222" s="30" t="s">
        <v>5</v>
      </c>
      <c r="B222" s="66">
        <v>6400</v>
      </c>
      <c r="C222" s="22" t="s">
        <v>14</v>
      </c>
      <c r="D222" s="31">
        <v>19.71</v>
      </c>
      <c r="F222" s="34">
        <v>1.1962616822429906</v>
      </c>
      <c r="G222" s="90">
        <v>-6.79</v>
      </c>
      <c r="H222" s="44"/>
      <c r="IU222" s="75">
        <f t="shared" si="16"/>
        <v>-9.95</v>
      </c>
      <c r="IV222" s="6" t="b">
        <f t="shared" si="17"/>
        <v>1</v>
      </c>
    </row>
    <row r="223" spans="1:7" ht="13.5" thickBot="1">
      <c r="A223" s="30" t="s">
        <v>6</v>
      </c>
      <c r="B223" s="66">
        <v>6950</v>
      </c>
      <c r="C223" s="22" t="s">
        <v>14</v>
      </c>
      <c r="D223" s="31">
        <v>16.55</v>
      </c>
      <c r="F223" s="36">
        <v>1.2990654205607477</v>
      </c>
      <c r="G223" s="95">
        <v>-9.95</v>
      </c>
    </row>
    <row r="224" spans="1:7" ht="12.75">
      <c r="A224" s="25" t="s">
        <v>7</v>
      </c>
      <c r="B224" s="66">
        <v>5350</v>
      </c>
      <c r="C224" s="23"/>
      <c r="D224" s="38"/>
      <c r="G224" s="44">
        <v>22.25</v>
      </c>
    </row>
    <row r="225" spans="1:4" ht="12.75">
      <c r="A225" s="25" t="s">
        <v>8</v>
      </c>
      <c r="B225" s="39">
        <v>26.5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40373</v>
      </c>
      <c r="C229" s="19"/>
      <c r="D229" s="20"/>
    </row>
    <row r="230" spans="1:4" ht="13.5" thickBot="1">
      <c r="A230" s="21" t="s">
        <v>0</v>
      </c>
      <c r="B230" s="22" t="s">
        <v>47</v>
      </c>
      <c r="C230" s="23"/>
      <c r="D230" s="24"/>
    </row>
    <row r="231" spans="1:256" ht="13.5" thickBot="1">
      <c r="A231" s="25" t="s">
        <v>4</v>
      </c>
      <c r="B231" s="26">
        <v>40709</v>
      </c>
      <c r="C231" s="23"/>
      <c r="D231" s="27"/>
      <c r="F231" s="28" t="s">
        <v>24</v>
      </c>
      <c r="G231" s="29" t="s">
        <v>25</v>
      </c>
      <c r="IU231" s="75">
        <f aca="true" t="shared" si="18" ref="IU231:IU239">D232-$D$236</f>
        <v>11.75</v>
      </c>
      <c r="IV231" s="6" t="b">
        <f aca="true" t="shared" si="19" ref="IV231:IV239">IU231=G232</f>
        <v>1</v>
      </c>
    </row>
    <row r="232" spans="1:256" ht="13.5" thickBot="1">
      <c r="A232" s="30" t="s">
        <v>3</v>
      </c>
      <c r="B232" s="66">
        <v>3750</v>
      </c>
      <c r="C232" s="22" t="s">
        <v>14</v>
      </c>
      <c r="D232" s="31">
        <v>37.75</v>
      </c>
      <c r="E232" s="144"/>
      <c r="F232" s="34">
        <v>0.6944444444444444</v>
      </c>
      <c r="G232" s="90">
        <v>11.75</v>
      </c>
      <c r="IU232" s="75">
        <f t="shared" si="18"/>
        <v>7.530000000000001</v>
      </c>
      <c r="IV232" s="6" t="b">
        <f t="shared" si="19"/>
        <v>1</v>
      </c>
    </row>
    <row r="233" spans="1:256" ht="13.5" thickBot="1">
      <c r="A233" s="30" t="s">
        <v>5</v>
      </c>
      <c r="B233" s="66">
        <v>4300</v>
      </c>
      <c r="C233" s="22" t="s">
        <v>14</v>
      </c>
      <c r="D233" s="31">
        <v>33.53</v>
      </c>
      <c r="E233" s="145"/>
      <c r="F233" s="34">
        <v>0.7962962962962963</v>
      </c>
      <c r="G233" s="90">
        <v>7.53</v>
      </c>
      <c r="IU233" s="75">
        <f t="shared" si="18"/>
        <v>3.6099999999999994</v>
      </c>
      <c r="IV233" s="6" t="b">
        <f t="shared" si="19"/>
        <v>1</v>
      </c>
    </row>
    <row r="234" spans="1:256" ht="13.5" thickBot="1">
      <c r="A234" s="30" t="s">
        <v>5</v>
      </c>
      <c r="B234" s="66">
        <v>4850</v>
      </c>
      <c r="C234" s="22" t="s">
        <v>14</v>
      </c>
      <c r="D234" s="31">
        <v>29.61</v>
      </c>
      <c r="E234" s="145"/>
      <c r="F234" s="34">
        <v>0.8981481481481481</v>
      </c>
      <c r="G234" s="90">
        <v>3.61</v>
      </c>
      <c r="IU234" s="75">
        <f t="shared" si="18"/>
        <v>1.9299999999999997</v>
      </c>
      <c r="IV234" s="6" t="b">
        <f t="shared" si="19"/>
        <v>1</v>
      </c>
    </row>
    <row r="235" spans="1:256" ht="13.5" thickBot="1">
      <c r="A235" s="30" t="s">
        <v>5</v>
      </c>
      <c r="B235" s="66">
        <v>5100</v>
      </c>
      <c r="C235" s="22" t="s">
        <v>14</v>
      </c>
      <c r="D235" s="31">
        <v>27.93</v>
      </c>
      <c r="E235" s="145"/>
      <c r="F235" s="34">
        <v>0.9444444444444444</v>
      </c>
      <c r="G235" s="90">
        <v>1.93</v>
      </c>
      <c r="IU235" s="75">
        <f t="shared" si="18"/>
        <v>0</v>
      </c>
      <c r="IV235" s="6" t="b">
        <f t="shared" si="19"/>
        <v>1</v>
      </c>
    </row>
    <row r="236" spans="1:256" ht="13.5" thickBot="1">
      <c r="A236" s="30" t="s">
        <v>5</v>
      </c>
      <c r="B236" s="66">
        <v>5400</v>
      </c>
      <c r="C236" s="22" t="s">
        <v>14</v>
      </c>
      <c r="D236" s="31">
        <v>26</v>
      </c>
      <c r="E236" s="145"/>
      <c r="F236" s="34">
        <v>1</v>
      </c>
      <c r="G236" s="90">
        <v>0</v>
      </c>
      <c r="IU236" s="75">
        <f t="shared" si="18"/>
        <v>-1.5399999999999991</v>
      </c>
      <c r="IV236" s="6" t="b">
        <f t="shared" si="19"/>
        <v>1</v>
      </c>
    </row>
    <row r="237" spans="1:256" ht="13.5" thickBot="1">
      <c r="A237" s="30" t="s">
        <v>5</v>
      </c>
      <c r="B237" s="66">
        <v>5650</v>
      </c>
      <c r="C237" s="22" t="s">
        <v>14</v>
      </c>
      <c r="D237" s="31">
        <v>24.46</v>
      </c>
      <c r="E237" s="145"/>
      <c r="F237" s="34">
        <v>1.0462962962962963</v>
      </c>
      <c r="G237" s="90">
        <v>-1.54</v>
      </c>
      <c r="IU237" s="75">
        <f t="shared" si="18"/>
        <v>-3.0199999999999996</v>
      </c>
      <c r="IV237" s="6" t="b">
        <f t="shared" si="19"/>
        <v>1</v>
      </c>
    </row>
    <row r="238" spans="1:256" ht="13.5" thickBot="1">
      <c r="A238" s="30" t="s">
        <v>5</v>
      </c>
      <c r="B238" s="66">
        <v>5900</v>
      </c>
      <c r="C238" s="22" t="s">
        <v>14</v>
      </c>
      <c r="D238" s="31">
        <v>22.98</v>
      </c>
      <c r="E238" s="145"/>
      <c r="F238" s="34">
        <v>1.0925925925925926</v>
      </c>
      <c r="G238" s="90">
        <v>-3.02</v>
      </c>
      <c r="IU238" s="75">
        <f t="shared" si="18"/>
        <v>-6.059999999999999</v>
      </c>
      <c r="IV238" s="6" t="b">
        <f t="shared" si="19"/>
        <v>1</v>
      </c>
    </row>
    <row r="239" spans="1:256" ht="13.5" thickBot="1">
      <c r="A239" s="30" t="s">
        <v>5</v>
      </c>
      <c r="B239" s="66">
        <v>6450</v>
      </c>
      <c r="C239" s="22" t="s">
        <v>14</v>
      </c>
      <c r="D239" s="31">
        <v>19.94</v>
      </c>
      <c r="E239" s="145"/>
      <c r="F239" s="34">
        <v>1.1944444444444444</v>
      </c>
      <c r="G239" s="90">
        <v>-6.06</v>
      </c>
      <c r="IU239" s="75">
        <f t="shared" si="18"/>
        <v>-8.79</v>
      </c>
      <c r="IV239" s="6" t="b">
        <f t="shared" si="19"/>
        <v>1</v>
      </c>
    </row>
    <row r="240" spans="1:7" ht="13.5" thickBot="1">
      <c r="A240" s="30" t="s">
        <v>6</v>
      </c>
      <c r="B240" s="66">
        <v>7000</v>
      </c>
      <c r="C240" s="22" t="s">
        <v>14</v>
      </c>
      <c r="D240" s="31">
        <v>17.21</v>
      </c>
      <c r="E240" s="146"/>
      <c r="F240" s="34">
        <v>1.2962962962962963</v>
      </c>
      <c r="G240" s="95">
        <v>-8.79</v>
      </c>
    </row>
    <row r="241" spans="1:7" ht="12.75">
      <c r="A241" s="25" t="s">
        <v>7</v>
      </c>
      <c r="B241" s="22">
        <v>5400</v>
      </c>
      <c r="C241" s="23"/>
      <c r="D241" s="38"/>
      <c r="G241" s="44">
        <v>20.54</v>
      </c>
    </row>
    <row r="242" spans="1:4" ht="12.75">
      <c r="A242" s="25" t="s">
        <v>8</v>
      </c>
      <c r="B242" s="39">
        <v>26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40373</v>
      </c>
      <c r="C246" s="19"/>
      <c r="D246" s="20"/>
    </row>
    <row r="247" spans="1:4" ht="13.5" thickBot="1">
      <c r="A247" s="21" t="s">
        <v>0</v>
      </c>
      <c r="B247" s="22" t="s">
        <v>48</v>
      </c>
      <c r="C247" s="23"/>
      <c r="D247" s="24"/>
    </row>
    <row r="248" spans="1:7" ht="13.5" thickBot="1">
      <c r="A248" s="25" t="s">
        <v>4</v>
      </c>
      <c r="B248" s="26">
        <v>40437</v>
      </c>
      <c r="C248" s="23"/>
      <c r="D248" s="27"/>
      <c r="F248" s="28" t="s">
        <v>24</v>
      </c>
      <c r="G248" s="29" t="s">
        <v>25</v>
      </c>
    </row>
    <row r="249" spans="1:7" ht="13.5" thickBot="1">
      <c r="A249" s="30" t="s">
        <v>3</v>
      </c>
      <c r="B249" s="66">
        <v>18400</v>
      </c>
      <c r="C249" s="22" t="s">
        <v>14</v>
      </c>
      <c r="D249" s="31">
        <v>38.95</v>
      </c>
      <c r="E249" s="144"/>
      <c r="F249" s="34">
        <v>0.700952380952381</v>
      </c>
      <c r="G249" s="90">
        <v>12.7</v>
      </c>
    </row>
    <row r="250" spans="1:7" ht="13.5" thickBot="1">
      <c r="A250" s="30" t="s">
        <v>5</v>
      </c>
      <c r="B250" s="66">
        <v>21000</v>
      </c>
      <c r="C250" s="22" t="s">
        <v>14</v>
      </c>
      <c r="D250" s="31">
        <v>34.28</v>
      </c>
      <c r="E250" s="145"/>
      <c r="F250" s="34">
        <v>0.8</v>
      </c>
      <c r="G250" s="90">
        <v>8.03</v>
      </c>
    </row>
    <row r="251" spans="1:7" ht="13.5" thickBot="1">
      <c r="A251" s="30" t="s">
        <v>5</v>
      </c>
      <c r="B251" s="66">
        <v>23650</v>
      </c>
      <c r="C251" s="22" t="s">
        <v>14</v>
      </c>
      <c r="D251" s="31">
        <v>30.01</v>
      </c>
      <c r="E251" s="145"/>
      <c r="F251" s="34">
        <v>0.900952380952381</v>
      </c>
      <c r="G251" s="90">
        <v>3.76</v>
      </c>
    </row>
    <row r="252" spans="1:7" ht="13.5" thickBot="1">
      <c r="A252" s="30" t="s">
        <v>5</v>
      </c>
      <c r="B252" s="66">
        <v>24950</v>
      </c>
      <c r="C252" s="22" t="s">
        <v>14</v>
      </c>
      <c r="D252" s="31">
        <v>28.06</v>
      </c>
      <c r="E252" s="145"/>
      <c r="F252" s="34">
        <v>0.9504761904761905</v>
      </c>
      <c r="G252" s="90">
        <v>1.81</v>
      </c>
    </row>
    <row r="253" spans="1:7" ht="13.5" thickBot="1">
      <c r="A253" s="30" t="s">
        <v>5</v>
      </c>
      <c r="B253" s="66">
        <v>26250</v>
      </c>
      <c r="C253" s="22" t="s">
        <v>14</v>
      </c>
      <c r="D253" s="31">
        <v>26.25</v>
      </c>
      <c r="E253" s="145"/>
      <c r="F253" s="34">
        <v>1</v>
      </c>
      <c r="G253" s="90">
        <v>0</v>
      </c>
    </row>
    <row r="254" spans="1:7" ht="13.5" thickBot="1">
      <c r="A254" s="30" t="s">
        <v>5</v>
      </c>
      <c r="B254" s="66">
        <v>27600</v>
      </c>
      <c r="C254" s="22" t="s">
        <v>14</v>
      </c>
      <c r="D254" s="31">
        <v>24.64</v>
      </c>
      <c r="E254" s="145"/>
      <c r="F254" s="34">
        <v>1.0514285714285714</v>
      </c>
      <c r="G254" s="90">
        <v>-1.61</v>
      </c>
    </row>
    <row r="255" spans="1:7" ht="13.5" thickBot="1">
      <c r="A255" s="30" t="s">
        <v>5</v>
      </c>
      <c r="B255" s="66">
        <v>28900</v>
      </c>
      <c r="C255" s="22" t="s">
        <v>14</v>
      </c>
      <c r="D255" s="31">
        <v>23.41</v>
      </c>
      <c r="E255" s="145"/>
      <c r="F255" s="34">
        <v>1.100952380952381</v>
      </c>
      <c r="G255" s="90">
        <v>-2.84</v>
      </c>
    </row>
    <row r="256" spans="1:7" ht="13.5" thickBot="1">
      <c r="A256" s="30" t="s">
        <v>5</v>
      </c>
      <c r="B256" s="66">
        <v>31500</v>
      </c>
      <c r="C256" s="22" t="s">
        <v>14</v>
      </c>
      <c r="D256" s="31">
        <v>22.14</v>
      </c>
      <c r="E256" s="145"/>
      <c r="F256" s="34">
        <v>1.2</v>
      </c>
      <c r="G256" s="90">
        <v>-4.11</v>
      </c>
    </row>
    <row r="257" spans="1:7" ht="13.5" thickBot="1">
      <c r="A257" s="30" t="s">
        <v>6</v>
      </c>
      <c r="B257" s="66">
        <v>34150</v>
      </c>
      <c r="C257" s="22" t="s">
        <v>14</v>
      </c>
      <c r="D257" s="31">
        <v>21.55</v>
      </c>
      <c r="E257" s="146"/>
      <c r="F257" s="34">
        <v>1.3009523809523809</v>
      </c>
      <c r="G257" s="95">
        <v>-4.7</v>
      </c>
    </row>
    <row r="258" spans="1:7" ht="12.75">
      <c r="A258" s="25" t="s">
        <v>7</v>
      </c>
      <c r="B258" s="22">
        <v>26250</v>
      </c>
      <c r="C258" s="23"/>
      <c r="D258" s="38"/>
      <c r="G258" s="44">
        <v>17.4</v>
      </c>
    </row>
    <row r="259" spans="1:4" ht="12.75">
      <c r="A259" s="25" t="s">
        <v>8</v>
      </c>
      <c r="B259" s="39">
        <v>26.25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5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40373</v>
      </c>
      <c r="C263" s="19"/>
      <c r="D263" s="20"/>
    </row>
    <row r="264" spans="1:4" ht="13.5" thickBot="1">
      <c r="A264" s="21" t="s">
        <v>0</v>
      </c>
      <c r="B264" s="22" t="s">
        <v>48</v>
      </c>
      <c r="C264" s="23"/>
      <c r="D264" s="24"/>
    </row>
    <row r="265" spans="1:7" ht="13.5" thickBot="1">
      <c r="A265" s="25" t="s">
        <v>4</v>
      </c>
      <c r="B265" s="26">
        <v>40527</v>
      </c>
      <c r="C265" s="23"/>
      <c r="D265" s="27"/>
      <c r="F265" s="28" t="s">
        <v>24</v>
      </c>
      <c r="G265" s="29" t="s">
        <v>25</v>
      </c>
    </row>
    <row r="266" spans="1:7" ht="13.5" thickBot="1">
      <c r="A266" s="30" t="s">
        <v>3</v>
      </c>
      <c r="B266" s="66">
        <v>18600</v>
      </c>
      <c r="C266" s="22" t="s">
        <v>14</v>
      </c>
      <c r="D266" s="31">
        <v>42.7</v>
      </c>
      <c r="E266" s="144"/>
      <c r="F266" s="34">
        <v>0.7005649717514124</v>
      </c>
      <c r="G266" s="90">
        <v>12.7</v>
      </c>
    </row>
    <row r="267" spans="1:7" ht="13.5" thickBot="1">
      <c r="A267" s="30" t="s">
        <v>5</v>
      </c>
      <c r="B267" s="66">
        <v>21250</v>
      </c>
      <c r="C267" s="22" t="s">
        <v>14</v>
      </c>
      <c r="D267" s="31">
        <v>38.03</v>
      </c>
      <c r="E267" s="145"/>
      <c r="F267" s="34">
        <v>0.800376647834275</v>
      </c>
      <c r="G267" s="90">
        <v>8.03</v>
      </c>
    </row>
    <row r="268" spans="1:7" ht="13.5" thickBot="1">
      <c r="A268" s="30" t="s">
        <v>5</v>
      </c>
      <c r="B268" s="66">
        <v>23900</v>
      </c>
      <c r="C268" s="22" t="s">
        <v>14</v>
      </c>
      <c r="D268" s="31">
        <v>33.76</v>
      </c>
      <c r="E268" s="145"/>
      <c r="F268" s="34">
        <v>0.9001883239171374</v>
      </c>
      <c r="G268" s="90">
        <v>3.76</v>
      </c>
    </row>
    <row r="269" spans="1:7" ht="13.5" thickBot="1">
      <c r="A269" s="30" t="s">
        <v>5</v>
      </c>
      <c r="B269" s="66">
        <v>25200</v>
      </c>
      <c r="C269" s="22" t="s">
        <v>14</v>
      </c>
      <c r="D269" s="31">
        <v>31.81</v>
      </c>
      <c r="E269" s="145"/>
      <c r="F269" s="34">
        <v>0.9491525423728814</v>
      </c>
      <c r="G269" s="90">
        <v>1.81</v>
      </c>
    </row>
    <row r="270" spans="1:7" ht="13.5" thickBot="1">
      <c r="A270" s="30" t="s">
        <v>5</v>
      </c>
      <c r="B270" s="66">
        <v>26550</v>
      </c>
      <c r="C270" s="22" t="s">
        <v>14</v>
      </c>
      <c r="D270" s="31">
        <v>30</v>
      </c>
      <c r="E270" s="145"/>
      <c r="F270" s="34">
        <v>1</v>
      </c>
      <c r="G270" s="90">
        <v>0</v>
      </c>
    </row>
    <row r="271" spans="1:7" ht="13.5" thickBot="1">
      <c r="A271" s="30" t="s">
        <v>5</v>
      </c>
      <c r="B271" s="66">
        <v>27850</v>
      </c>
      <c r="C271" s="22" t="s">
        <v>14</v>
      </c>
      <c r="D271" s="31">
        <v>28.39</v>
      </c>
      <c r="E271" s="145"/>
      <c r="F271" s="34">
        <v>1.048964218455744</v>
      </c>
      <c r="G271" s="90">
        <v>-1.61</v>
      </c>
    </row>
    <row r="272" spans="1:7" ht="13.5" thickBot="1">
      <c r="A272" s="30" t="s">
        <v>5</v>
      </c>
      <c r="B272" s="66">
        <v>29200</v>
      </c>
      <c r="C272" s="22" t="s">
        <v>14</v>
      </c>
      <c r="D272" s="31">
        <v>27.16</v>
      </c>
      <c r="E272" s="145"/>
      <c r="F272" s="34">
        <v>1.0998116760828625</v>
      </c>
      <c r="G272" s="90">
        <v>-2.84</v>
      </c>
    </row>
    <row r="273" spans="1:7" ht="13.5" thickBot="1">
      <c r="A273" s="30" t="s">
        <v>5</v>
      </c>
      <c r="B273" s="66">
        <v>31850</v>
      </c>
      <c r="C273" s="22" t="s">
        <v>14</v>
      </c>
      <c r="D273" s="31">
        <v>25.89</v>
      </c>
      <c r="E273" s="145"/>
      <c r="F273" s="34">
        <v>1.1996233521657251</v>
      </c>
      <c r="G273" s="90">
        <v>-4.11</v>
      </c>
    </row>
    <row r="274" spans="1:7" ht="13.5" thickBot="1">
      <c r="A274" s="30" t="s">
        <v>6</v>
      </c>
      <c r="B274" s="66">
        <v>34500</v>
      </c>
      <c r="C274" s="22" t="s">
        <v>14</v>
      </c>
      <c r="D274" s="31">
        <v>25.3</v>
      </c>
      <c r="E274" s="146"/>
      <c r="F274" s="34">
        <v>1.2994350282485876</v>
      </c>
      <c r="G274" s="95">
        <v>-4.7</v>
      </c>
    </row>
    <row r="275" spans="1:7" ht="12.75">
      <c r="A275" s="25" t="s">
        <v>7</v>
      </c>
      <c r="B275" s="22">
        <v>26550</v>
      </c>
      <c r="C275" s="23"/>
      <c r="D275" s="38"/>
      <c r="G275" s="44">
        <v>17.4</v>
      </c>
    </row>
    <row r="276" spans="1:4" ht="12.75">
      <c r="A276" s="25" t="s">
        <v>8</v>
      </c>
      <c r="B276" s="39">
        <v>30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5</v>
      </c>
      <c r="C278" s="42"/>
      <c r="D278" s="43"/>
    </row>
  </sheetData>
  <sheetProtection/>
  <mergeCells count="6">
    <mergeCell ref="J45:K45"/>
    <mergeCell ref="J46:K46"/>
    <mergeCell ref="J26:K26"/>
    <mergeCell ref="J27:K27"/>
    <mergeCell ref="J38:K38"/>
    <mergeCell ref="J44:K4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2010-07-14T08:15:30Z</dcterms:modified>
  <cp:category/>
  <cp:version/>
  <cp:contentType/>
  <cp:contentStatus/>
</cp:coreProperties>
</file>